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28800" windowHeight="13020" activeTab="0"/>
  </bookViews>
  <sheets>
    <sheet name="TableOfContents" sheetId="1" r:id="rId1"/>
    <sheet name="Peanut1" sheetId="2" r:id="rId2"/>
    <sheet name="Peanut2" sheetId="3" r:id="rId3"/>
    <sheet name="Peanut3" sheetId="4" r:id="rId4"/>
    <sheet name="Peanut4" sheetId="5" r:id="rId5"/>
  </sheets>
  <definedNames/>
  <calcPr fullCalcOnLoad="1"/>
</workbook>
</file>

<file path=xl/sharedStrings.xml><?xml version="1.0" encoding="utf-8"?>
<sst xmlns="http://schemas.openxmlformats.org/spreadsheetml/2006/main" count="462" uniqueCount="91">
  <si>
    <t>Table 1.M Estimated costs and returns per acre</t>
  </si>
  <si>
    <t>Peanut - runner, 1.8 ton (3600 lb) yield, 8 row-38 inch</t>
  </si>
  <si>
    <t>_____________________________________________________________</t>
  </si>
  <si>
    <t>ITEM</t>
  </si>
  <si>
    <t>UNIT</t>
  </si>
  <si>
    <t>PRICE</t>
  </si>
  <si>
    <t>QUANTITY</t>
  </si>
  <si>
    <t>INCOME</t>
  </si>
  <si>
    <t>Peanut Runner</t>
  </si>
  <si>
    <t>ton</t>
  </si>
  <si>
    <t>TOTAL INCOME</t>
  </si>
  <si>
    <t xml:space="preserve">                                                                       </t>
  </si>
  <si>
    <t>DIRECT EXPENSES</t>
  </si>
  <si>
    <t xml:space="preserve">  FUNGICIDES</t>
  </si>
  <si>
    <t>Bravo Weather Stick</t>
  </si>
  <si>
    <t>pt</t>
  </si>
  <si>
    <t>Aframe</t>
  </si>
  <si>
    <t>oz</t>
  </si>
  <si>
    <t xml:space="preserve">  HERBICIDES</t>
  </si>
  <si>
    <t>Glyphosate 3lbs a.e</t>
  </si>
  <si>
    <t>Dual II Magnum</t>
  </si>
  <si>
    <t>Valor SX</t>
  </si>
  <si>
    <t>Storm</t>
  </si>
  <si>
    <t>Cadre</t>
  </si>
  <si>
    <t>Butyrac 200 (2,4-DB)</t>
  </si>
  <si>
    <t>Select Max</t>
  </si>
  <si>
    <t xml:space="preserve">  INSECTICIDES</t>
  </si>
  <si>
    <t>Admire Pro</t>
  </si>
  <si>
    <t>Acephate 90%</t>
  </si>
  <si>
    <t>lb</t>
  </si>
  <si>
    <t xml:space="preserve">  SEED/PLANTS</t>
  </si>
  <si>
    <t>Peanut Seed</t>
  </si>
  <si>
    <t xml:space="preserve">  ADJUVANTS</t>
  </si>
  <si>
    <t>Crop Oil Conc.(Veg.)</t>
  </si>
  <si>
    <t xml:space="preserve">  CLEANING</t>
  </si>
  <si>
    <t>Cleaning Peanuts</t>
  </si>
  <si>
    <t xml:space="preserve">  DRYING</t>
  </si>
  <si>
    <t>Dry Peanuts</t>
  </si>
  <si>
    <t xml:space="preserve">  CUSTOM LIME</t>
  </si>
  <si>
    <t>Lime (Spread)</t>
  </si>
  <si>
    <t xml:space="preserve">  INOCULANT</t>
  </si>
  <si>
    <t>Optimize LIFT</t>
  </si>
  <si>
    <t xml:space="preserve">  OPERATOR LABOR      </t>
  </si>
  <si>
    <t>Tractors</t>
  </si>
  <si>
    <t>hour</t>
  </si>
  <si>
    <t>Self-Propelled</t>
  </si>
  <si>
    <t xml:space="preserve">  HAND LABOR          </t>
  </si>
  <si>
    <t>Implements</t>
  </si>
  <si>
    <t>UNALLOCATED LABOR</t>
  </si>
  <si>
    <t xml:space="preserve">  DIESEL FUEL</t>
  </si>
  <si>
    <t>gal</t>
  </si>
  <si>
    <t xml:space="preserve">  REPAIR &amp; MAINTENANCE</t>
  </si>
  <si>
    <t>acre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</si>
  <si>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</si>
  <si>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</si>
  <si>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</si>
  <si>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</si>
  <si>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</si>
  <si>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</si>
  <si>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</si>
  <si>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</si>
  <si>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</si>
  <si>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</si>
  <si>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</si>
  <si>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</si>
  <si>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</si>
  <si>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</si>
  <si>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</si>
  <si>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Peanut - runner, 1.8 ton (3600 lb) yield, 8 row-30 inch</t>
  </si>
  <si>
    <t>Table 3.M Estimated costs and returns per acre</t>
  </si>
  <si>
    <t>Peanut - runner, 1.8 ton (3600 lb) yield, 12 row-38inch</t>
  </si>
  <si>
    <t>Peanut Budget List</t>
  </si>
  <si>
    <t xml:space="preserve">1. Peanut - runner, 1.8 ton (3600 lb) yield, 8 row-38 inch - All Areas                                                     </t>
  </si>
  <si>
    <t xml:space="preserve">2. Peanut - runner, 1.8 ton (3600 lb) yield, 8 row-30 inch - All Areas                                                     </t>
  </si>
  <si>
    <t xml:space="preserve">3. Peanut - runner, 1.8 ton (3600 lb) yield, 12 row-38inch - All Areas                                                     </t>
  </si>
  <si>
    <t>Authors: Bryon Parman, Jason Sarver, Jeff Gore, Alan Henn</t>
  </si>
  <si>
    <t xml:space="preserve">  SOIL TEST</t>
  </si>
  <si>
    <t>Soil Test</t>
  </si>
  <si>
    <t>All Areas, Mississippi, 2018</t>
  </si>
  <si>
    <t>Tebuconazole  3.6</t>
  </si>
  <si>
    <t>Note: Cost of production estimates are based on 2017 input prices.</t>
  </si>
  <si>
    <t>Table 4.M Estimated costs and returns per acre</t>
  </si>
  <si>
    <t>Peanut-runner, 2.2 ton (4,400 lb) yield, 12 row-38inch</t>
  </si>
  <si>
    <t>Furrow irrigated, All Areas, Mississippi, 2018</t>
  </si>
  <si>
    <t xml:space="preserve">  IRRIGATION SUPPLIES</t>
  </si>
  <si>
    <t>Roll-Out Pipe</t>
  </si>
  <si>
    <t>ft</t>
  </si>
  <si>
    <t xml:space="preserve">  IRRIGATE LABOR      </t>
  </si>
  <si>
    <t>Special Labor</t>
  </si>
  <si>
    <t>Irrigate Peanuts</t>
  </si>
  <si>
    <t xml:space="preserve">4. Peanut - runner, 2.2 ton (4400 lb) yield, 12 row-38inch, furrow irrigated - All Areas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</si>
</sst>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44" fontId="38" fillId="0" borderId="0" xfId="44" applyFont="1" applyAlignment="1">
      <alignment/>
    </xf>
    <xf numFmtId="0" fontId="38" fillId="0" borderId="10" xfId="0" applyFont="1" applyBorder="1" applyAlignment="1">
      <alignment/>
    </xf>
    <xf numFmtId="44" fontId="38" fillId="0" borderId="10" xfId="44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44" fontId="36" fillId="0" borderId="10" xfId="44" applyFont="1" applyBorder="1" applyAlignment="1">
      <alignment/>
    </xf>
    <xf numFmtId="0" fontId="3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0.8515625" style="0" customWidth="1"/>
  </cols>
  <sheetData>
    <row r="1" ht="15.75">
      <c r="A1" s="15" t="s">
        <v>71</v>
      </c>
    </row>
    <row r="3" ht="15">
      <c r="A3" t="s">
        <v>72</v>
      </c>
    </row>
    <row r="5" ht="15">
      <c r="A5" t="s">
        <v>73</v>
      </c>
    </row>
    <row r="7" ht="15">
      <c r="A7" t="s">
        <v>74</v>
      </c>
    </row>
    <row r="9" ht="15">
      <c r="A9" t="s">
        <v>90</v>
      </c>
    </row>
    <row r="11" ht="15">
      <c r="A11" t="s">
        <v>75</v>
      </c>
    </row>
    <row r="13" ht="15">
      <c r="A13" s="1" t="s">
        <v>60</v>
      </c>
    </row>
    <row r="14" ht="15">
      <c r="A14" s="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28.7109375" style="0" customWidth="1"/>
    <col min="3" max="3" width="9.140625" style="20" customWidth="1"/>
    <col min="4" max="4" width="10.7109375" style="0" customWidth="1"/>
    <col min="5" max="5" width="13.7109375" style="2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5">
      <c r="A3" s="17" t="s">
        <v>78</v>
      </c>
      <c r="B3" s="17"/>
      <c r="C3" s="17"/>
      <c r="D3" s="17"/>
      <c r="E3" s="17"/>
      <c r="F3" s="17"/>
      <c r="G3" s="17"/>
      <c r="H3" s="17"/>
    </row>
    <row r="4" spans="1:8" ht="15">
      <c r="A4" s="10"/>
      <c r="B4" s="10"/>
      <c r="C4" s="19"/>
      <c r="D4" s="10"/>
      <c r="E4" s="19"/>
      <c r="F4" s="18" t="s">
        <v>63</v>
      </c>
      <c r="G4" s="18"/>
      <c r="H4" s="16" t="s">
        <v>66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62</v>
      </c>
      <c r="F5" s="13" t="s">
        <v>64</v>
      </c>
      <c r="G5" s="13" t="s">
        <v>65</v>
      </c>
      <c r="H5" s="13" t="s">
        <v>65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385</v>
      </c>
      <c r="D7" s="7">
        <v>1.8</v>
      </c>
      <c r="E7" s="19">
        <f>ROUND(C7*D7,2)</f>
        <v>693</v>
      </c>
      <c r="F7" s="9">
        <v>0</v>
      </c>
      <c r="G7" s="19">
        <f>ROUND(E7*F7,2)</f>
        <v>0</v>
      </c>
      <c r="H7" s="19">
        <f>ROUND(E7-G7,2)</f>
        <v>693</v>
      </c>
    </row>
    <row r="8" spans="1:8" ht="15">
      <c r="A8" s="1" t="s">
        <v>10</v>
      </c>
      <c r="E8" s="20">
        <f>SUM(E7:E7)</f>
        <v>693</v>
      </c>
      <c r="G8" s="4">
        <f>SUM(G7:G7)</f>
        <v>0</v>
      </c>
      <c r="H8" s="4">
        <f>ROUND(E8-G8,2)</f>
        <v>693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6.56</v>
      </c>
      <c r="D12" s="2">
        <v>5.5</v>
      </c>
      <c r="E12" s="20">
        <f>ROUND(C12*D12,2)</f>
        <v>36.08</v>
      </c>
      <c r="F12" s="3">
        <v>0</v>
      </c>
      <c r="G12" s="20">
        <f>ROUND(E12*F12,2)</f>
        <v>0</v>
      </c>
      <c r="H12" s="20">
        <f>ROUND(E12-G12,2)</f>
        <v>36.08</v>
      </c>
    </row>
    <row r="13" spans="1:8" ht="15">
      <c r="A13" s="2" t="s">
        <v>16</v>
      </c>
      <c r="B13" s="2" t="s">
        <v>17</v>
      </c>
      <c r="C13" s="6">
        <v>1.96</v>
      </c>
      <c r="D13" s="2">
        <v>36</v>
      </c>
      <c r="E13" s="20">
        <f>ROUND(C13*D13,2)</f>
        <v>70.56</v>
      </c>
      <c r="F13" s="3">
        <v>0</v>
      </c>
      <c r="G13" s="20">
        <f>ROUND(E13*F13,2)</f>
        <v>0</v>
      </c>
      <c r="H13" s="20">
        <f>ROUND(E13-G13,2)</f>
        <v>70.56</v>
      </c>
    </row>
    <row r="14" spans="1:8" ht="15">
      <c r="A14" s="2" t="s">
        <v>79</v>
      </c>
      <c r="B14" s="2" t="s">
        <v>17</v>
      </c>
      <c r="C14" s="6">
        <v>0.71</v>
      </c>
      <c r="D14" s="2">
        <v>7.2</v>
      </c>
      <c r="E14" s="20">
        <f>ROUND(C14*D14,2)</f>
        <v>5.11</v>
      </c>
      <c r="F14" s="3">
        <v>0</v>
      </c>
      <c r="G14" s="20">
        <f>ROUND(E14*F14,2)</f>
        <v>0</v>
      </c>
      <c r="H14" s="20">
        <f>ROUND(E14-G14,2)</f>
        <v>5.11</v>
      </c>
    </row>
    <row r="15" ht="15">
      <c r="A15" s="5" t="s">
        <v>18</v>
      </c>
    </row>
    <row r="16" spans="1:8" ht="15">
      <c r="A16" s="2" t="s">
        <v>19</v>
      </c>
      <c r="B16" s="2" t="s">
        <v>15</v>
      </c>
      <c r="C16" s="6">
        <v>2.25</v>
      </c>
      <c r="D16" s="2">
        <v>4</v>
      </c>
      <c r="E16" s="20">
        <f>ROUND(C16*D16,2)</f>
        <v>9</v>
      </c>
      <c r="F16" s="3">
        <v>0</v>
      </c>
      <c r="G16" s="20">
        <f>ROUND(E16*F16,2)</f>
        <v>0</v>
      </c>
      <c r="H16" s="20">
        <f>ROUND(E16-G16,2)</f>
        <v>9</v>
      </c>
    </row>
    <row r="17" spans="1:8" ht="15">
      <c r="A17" s="2" t="s">
        <v>20</v>
      </c>
      <c r="B17" s="2" t="s">
        <v>15</v>
      </c>
      <c r="C17" s="6">
        <v>14.83</v>
      </c>
      <c r="D17" s="2">
        <v>1</v>
      </c>
      <c r="E17" s="20">
        <f>ROUND(C17*D17,2)</f>
        <v>14.83</v>
      </c>
      <c r="F17" s="3">
        <v>0</v>
      </c>
      <c r="G17" s="20">
        <f>ROUND(E17*F17,2)</f>
        <v>0</v>
      </c>
      <c r="H17" s="20">
        <f>ROUND(E17-G17,2)</f>
        <v>14.83</v>
      </c>
    </row>
    <row r="18" spans="1:8" ht="15">
      <c r="A18" s="2" t="s">
        <v>21</v>
      </c>
      <c r="B18" s="2" t="s">
        <v>17</v>
      </c>
      <c r="C18" s="6">
        <v>4.57</v>
      </c>
      <c r="D18" s="2">
        <v>3</v>
      </c>
      <c r="E18" s="20">
        <f>ROUND(C18*D18,2)</f>
        <v>13.71</v>
      </c>
      <c r="F18" s="3">
        <v>0</v>
      </c>
      <c r="G18" s="20">
        <f>ROUND(E18*F18,2)</f>
        <v>0</v>
      </c>
      <c r="H18" s="20">
        <f>ROUND(E18-G18,2)</f>
        <v>13.71</v>
      </c>
    </row>
    <row r="19" spans="1:8" ht="15">
      <c r="A19" s="2" t="s">
        <v>22</v>
      </c>
      <c r="B19" s="2" t="s">
        <v>15</v>
      </c>
      <c r="C19" s="6">
        <v>11.41</v>
      </c>
      <c r="D19" s="2">
        <v>1.5</v>
      </c>
      <c r="E19" s="20">
        <f>ROUND(C19*D19,2)</f>
        <v>17.12</v>
      </c>
      <c r="F19" s="3">
        <v>0</v>
      </c>
      <c r="G19" s="20">
        <f>ROUND(E19*F19,2)</f>
        <v>0</v>
      </c>
      <c r="H19" s="20">
        <f>ROUND(E19-G19,2)</f>
        <v>17.12</v>
      </c>
    </row>
    <row r="20" spans="1:8" ht="15">
      <c r="A20" s="2" t="s">
        <v>23</v>
      </c>
      <c r="B20" s="2" t="s">
        <v>17</v>
      </c>
      <c r="C20" s="6">
        <v>3.54</v>
      </c>
      <c r="D20" s="2">
        <v>4</v>
      </c>
      <c r="E20" s="20">
        <f>ROUND(C20*D20,2)</f>
        <v>14.16</v>
      </c>
      <c r="F20" s="3">
        <v>0</v>
      </c>
      <c r="G20" s="20">
        <f>ROUND(E20*F20,2)</f>
        <v>0</v>
      </c>
      <c r="H20" s="20">
        <f>ROUND(E20-G20,2)</f>
        <v>14.16</v>
      </c>
    </row>
    <row r="21" spans="1:8" ht="15">
      <c r="A21" s="2" t="s">
        <v>24</v>
      </c>
      <c r="B21" s="2" t="s">
        <v>15</v>
      </c>
      <c r="C21" s="6">
        <v>4.34</v>
      </c>
      <c r="D21" s="2">
        <v>2</v>
      </c>
      <c r="E21" s="20">
        <f>ROUND(C21*D21,2)</f>
        <v>8.68</v>
      </c>
      <c r="F21" s="3">
        <v>0</v>
      </c>
      <c r="G21" s="20">
        <f>ROUND(E21*F21,2)</f>
        <v>0</v>
      </c>
      <c r="H21" s="20">
        <f>ROUND(E21-G21,2)</f>
        <v>8.68</v>
      </c>
    </row>
    <row r="22" spans="1:8" ht="15">
      <c r="A22" s="2" t="s">
        <v>25</v>
      </c>
      <c r="B22" s="2" t="s">
        <v>15</v>
      </c>
      <c r="C22" s="6">
        <v>12.64</v>
      </c>
      <c r="D22" s="2">
        <v>1</v>
      </c>
      <c r="E22" s="20">
        <f>ROUND(C22*D22,2)</f>
        <v>12.64</v>
      </c>
      <c r="F22" s="3">
        <v>0</v>
      </c>
      <c r="G22" s="20">
        <f>ROUND(E22*F22,2)</f>
        <v>0</v>
      </c>
      <c r="H22" s="20">
        <f>ROUND(E22-G22,2)</f>
        <v>12.64</v>
      </c>
    </row>
    <row r="23" ht="15">
      <c r="A23" s="5" t="s">
        <v>26</v>
      </c>
    </row>
    <row r="24" spans="1:8" ht="15">
      <c r="A24" s="2" t="s">
        <v>27</v>
      </c>
      <c r="B24" s="2" t="s">
        <v>17</v>
      </c>
      <c r="C24" s="6">
        <v>1.7</v>
      </c>
      <c r="D24" s="2">
        <v>9</v>
      </c>
      <c r="E24" s="20">
        <f>ROUND(C24*D24,2)</f>
        <v>15.3</v>
      </c>
      <c r="F24" s="3">
        <v>0</v>
      </c>
      <c r="G24" s="20">
        <f>ROUND(E24*F24,2)</f>
        <v>0</v>
      </c>
      <c r="H24" s="20">
        <f>ROUND(E24-G24,2)</f>
        <v>15.3</v>
      </c>
    </row>
    <row r="25" spans="1:8" ht="15">
      <c r="A25" s="2" t="s">
        <v>28</v>
      </c>
      <c r="B25" s="2" t="s">
        <v>29</v>
      </c>
      <c r="C25" s="6">
        <v>7.43</v>
      </c>
      <c r="D25" s="2">
        <v>0.1375</v>
      </c>
      <c r="E25" s="20">
        <f>ROUND(C25*D25,2)</f>
        <v>1.02</v>
      </c>
      <c r="F25" s="3">
        <v>0</v>
      </c>
      <c r="G25" s="20">
        <f>ROUND(E25*F25,2)</f>
        <v>0</v>
      </c>
      <c r="H25" s="20">
        <f>ROUND(E25-G25,2)</f>
        <v>1.02</v>
      </c>
    </row>
    <row r="26" ht="15">
      <c r="A26" s="5" t="s">
        <v>30</v>
      </c>
    </row>
    <row r="27" spans="1:8" ht="15">
      <c r="A27" s="2" t="s">
        <v>31</v>
      </c>
      <c r="B27" s="2" t="s">
        <v>29</v>
      </c>
      <c r="C27" s="6">
        <v>0.84</v>
      </c>
      <c r="D27" s="2">
        <v>125</v>
      </c>
      <c r="E27" s="20">
        <f>ROUND(C27*D27,2)</f>
        <v>105</v>
      </c>
      <c r="F27" s="3">
        <v>0</v>
      </c>
      <c r="G27" s="20">
        <f>ROUND(E27*F27,2)</f>
        <v>0</v>
      </c>
      <c r="H27" s="20">
        <f>ROUND(E27-G27,2)</f>
        <v>105</v>
      </c>
    </row>
    <row r="28" ht="15">
      <c r="A28" s="5" t="s">
        <v>32</v>
      </c>
    </row>
    <row r="29" spans="1:8" ht="15">
      <c r="A29" s="2" t="s">
        <v>33</v>
      </c>
      <c r="B29" s="2" t="s">
        <v>15</v>
      </c>
      <c r="C29" s="6">
        <v>2.61</v>
      </c>
      <c r="D29" s="2">
        <v>6</v>
      </c>
      <c r="E29" s="20">
        <f>ROUND(C29*D29,2)</f>
        <v>15.66</v>
      </c>
      <c r="F29" s="3">
        <v>0</v>
      </c>
      <c r="G29" s="20">
        <f>ROUND(E29*F29,2)</f>
        <v>0</v>
      </c>
      <c r="H29" s="20">
        <f>ROUND(E29-G29,2)</f>
        <v>15.66</v>
      </c>
    </row>
    <row r="30" ht="15">
      <c r="A30" s="5" t="s">
        <v>34</v>
      </c>
    </row>
    <row r="31" spans="1:8" ht="15">
      <c r="A31" s="2" t="s">
        <v>35</v>
      </c>
      <c r="B31" s="2" t="s">
        <v>9</v>
      </c>
      <c r="C31" s="6">
        <v>18</v>
      </c>
      <c r="D31" s="14">
        <f>ROUND(D7*0.85,2)</f>
        <v>1.53</v>
      </c>
      <c r="E31" s="20">
        <f>ROUND(C31*D31,2)</f>
        <v>27.54</v>
      </c>
      <c r="F31" s="3">
        <v>0</v>
      </c>
      <c r="G31" s="20">
        <f>ROUND(E31*F31,2)</f>
        <v>0</v>
      </c>
      <c r="H31" s="20">
        <f>ROUND(E31-G31,2)</f>
        <v>27.54</v>
      </c>
    </row>
    <row r="32" ht="15">
      <c r="A32" s="5" t="s">
        <v>36</v>
      </c>
    </row>
    <row r="33" spans="1:8" ht="15">
      <c r="A33" s="2" t="s">
        <v>37</v>
      </c>
      <c r="B33" s="2" t="s">
        <v>9</v>
      </c>
      <c r="C33" s="6">
        <v>24</v>
      </c>
      <c r="D33" s="14">
        <f>ROUND(D7*0.6,2)</f>
        <v>1.08</v>
      </c>
      <c r="E33" s="20">
        <f>ROUND(C33*D33,2)</f>
        <v>25.92</v>
      </c>
      <c r="F33" s="3">
        <v>0</v>
      </c>
      <c r="G33" s="20">
        <f>ROUND(E33*F33,2)</f>
        <v>0</v>
      </c>
      <c r="H33" s="20">
        <f>ROUND(E33-G33,2)</f>
        <v>25.92</v>
      </c>
    </row>
    <row r="34" ht="15">
      <c r="A34" s="5" t="s">
        <v>38</v>
      </c>
    </row>
    <row r="35" spans="1:8" ht="15">
      <c r="A35" s="2" t="s">
        <v>39</v>
      </c>
      <c r="B35" s="2" t="s">
        <v>9</v>
      </c>
      <c r="C35" s="6">
        <v>46</v>
      </c>
      <c r="D35" s="2">
        <v>0.333</v>
      </c>
      <c r="E35" s="20">
        <f>ROUND(C35*D35,2)</f>
        <v>15.32</v>
      </c>
      <c r="F35" s="3">
        <v>0</v>
      </c>
      <c r="G35" s="20">
        <f>ROUND(E35*F35,2)</f>
        <v>0</v>
      </c>
      <c r="H35" s="20">
        <f>ROUND(E35-G35,2)</f>
        <v>15.32</v>
      </c>
    </row>
    <row r="36" ht="15">
      <c r="A36" s="5" t="s">
        <v>40</v>
      </c>
    </row>
    <row r="37" spans="1:8" ht="15">
      <c r="A37" s="2" t="s">
        <v>41</v>
      </c>
      <c r="B37" s="2" t="s">
        <v>17</v>
      </c>
      <c r="C37" s="6">
        <v>0.59</v>
      </c>
      <c r="D37" s="2">
        <v>14.8</v>
      </c>
      <c r="E37" s="20">
        <f>ROUND(C37*D37,2)</f>
        <v>8.73</v>
      </c>
      <c r="F37" s="3">
        <v>0</v>
      </c>
      <c r="G37" s="20">
        <f>ROUND(E37*F37,2)</f>
        <v>0</v>
      </c>
      <c r="H37" s="20">
        <f>ROUND(E37-G37,2)</f>
        <v>8.73</v>
      </c>
    </row>
    <row r="38" ht="15">
      <c r="A38" s="5" t="s">
        <v>76</v>
      </c>
    </row>
    <row r="39" spans="1:8" ht="15">
      <c r="A39" s="2" t="s">
        <v>77</v>
      </c>
      <c r="B39" s="2" t="s">
        <v>52</v>
      </c>
      <c r="C39" s="6">
        <v>10</v>
      </c>
      <c r="D39" s="2">
        <v>0.333</v>
      </c>
      <c r="E39" s="20">
        <f>ROUND(C39*D39,2)</f>
        <v>3.33</v>
      </c>
      <c r="F39" s="3">
        <v>0</v>
      </c>
      <c r="G39" s="20">
        <f>ROUND(E39*F39,2)</f>
        <v>0</v>
      </c>
      <c r="H39" s="20">
        <f>ROUND(E39-G39,2)</f>
        <v>3.33</v>
      </c>
    </row>
    <row r="40" ht="15">
      <c r="A40" s="5" t="s">
        <v>42</v>
      </c>
    </row>
    <row r="41" spans="1:8" ht="15">
      <c r="A41" s="2" t="s">
        <v>43</v>
      </c>
      <c r="B41" s="2" t="s">
        <v>44</v>
      </c>
      <c r="C41" s="6">
        <v>13.51</v>
      </c>
      <c r="D41" s="2">
        <v>1.6246</v>
      </c>
      <c r="E41" s="20">
        <f>ROUND(C41*D41,2)</f>
        <v>21.95</v>
      </c>
      <c r="F41" s="3">
        <v>0</v>
      </c>
      <c r="G41" s="20">
        <f>ROUND(E41*F41,2)</f>
        <v>0</v>
      </c>
      <c r="H41" s="20">
        <f>ROUND(E41-G41,2)</f>
        <v>21.95</v>
      </c>
    </row>
    <row r="42" spans="1:8" ht="15">
      <c r="A42" s="2" t="s">
        <v>45</v>
      </c>
      <c r="B42" s="2" t="s">
        <v>44</v>
      </c>
      <c r="C42" s="6">
        <v>13.51</v>
      </c>
      <c r="D42" s="2">
        <v>0.1983</v>
      </c>
      <c r="E42" s="20">
        <f>ROUND(C42*D42,2)</f>
        <v>2.68</v>
      </c>
      <c r="F42" s="3">
        <v>0</v>
      </c>
      <c r="G42" s="20">
        <f>ROUND(E42*F42,2)</f>
        <v>0</v>
      </c>
      <c r="H42" s="20">
        <f>ROUND(E42-G42,2)</f>
        <v>2.68</v>
      </c>
    </row>
    <row r="43" ht="15">
      <c r="A43" s="5" t="s">
        <v>46</v>
      </c>
    </row>
    <row r="44" spans="1:8" ht="15">
      <c r="A44" s="2" t="s">
        <v>47</v>
      </c>
      <c r="B44" s="2" t="s">
        <v>44</v>
      </c>
      <c r="C44" s="6">
        <v>9.06</v>
      </c>
      <c r="D44" s="2">
        <v>0.1208</v>
      </c>
      <c r="E44" s="20">
        <f>ROUND(C44*D44,2)</f>
        <v>1.09</v>
      </c>
      <c r="F44" s="3">
        <v>0</v>
      </c>
      <c r="G44" s="20">
        <f>ROUND(E44*F44,2)</f>
        <v>0</v>
      </c>
      <c r="H44" s="20">
        <f>ROUND(E44-G44,2)</f>
        <v>1.09</v>
      </c>
    </row>
    <row r="45" spans="1:8" ht="15">
      <c r="A45" s="2" t="s">
        <v>45</v>
      </c>
      <c r="B45" s="2" t="s">
        <v>44</v>
      </c>
      <c r="C45" s="6">
        <v>9.06</v>
      </c>
      <c r="D45" s="2">
        <v>0.0992</v>
      </c>
      <c r="E45" s="20">
        <f>ROUND(C45*D45,2)</f>
        <v>0.9</v>
      </c>
      <c r="F45" s="3">
        <v>0</v>
      </c>
      <c r="G45" s="20">
        <f>ROUND(E45*F45,2)</f>
        <v>0</v>
      </c>
      <c r="H45" s="20">
        <f>ROUND(E45-G45,2)</f>
        <v>0.9</v>
      </c>
    </row>
    <row r="46" spans="1:8" ht="15">
      <c r="A46" s="2" t="s">
        <v>48</v>
      </c>
      <c r="B46" s="2" t="s">
        <v>44</v>
      </c>
      <c r="C46" s="6">
        <v>13.51</v>
      </c>
      <c r="D46" s="2">
        <v>1.4584</v>
      </c>
      <c r="E46" s="20">
        <f>ROUND(C46*D46,2)</f>
        <v>19.7</v>
      </c>
      <c r="F46" s="3">
        <v>0</v>
      </c>
      <c r="G46" s="20">
        <f>ROUND(E46*F46,2)</f>
        <v>0</v>
      </c>
      <c r="H46" s="20">
        <f>ROUND(E46-G46,2)</f>
        <v>19.7</v>
      </c>
    </row>
    <row r="47" ht="15">
      <c r="A47" s="5" t="s">
        <v>49</v>
      </c>
    </row>
    <row r="48" spans="1:8" ht="15">
      <c r="A48" s="2" t="s">
        <v>43</v>
      </c>
      <c r="B48" s="2" t="s">
        <v>50</v>
      </c>
      <c r="C48" s="6">
        <v>1.8</v>
      </c>
      <c r="D48" s="2">
        <v>17.5723</v>
      </c>
      <c r="E48" s="20">
        <f>ROUND(C48*D48,2)</f>
        <v>31.63</v>
      </c>
      <c r="F48" s="3">
        <v>0</v>
      </c>
      <c r="G48" s="20">
        <f>ROUND(E48*F48,2)</f>
        <v>0</v>
      </c>
      <c r="H48" s="20">
        <f>ROUND(E48-G48,2)</f>
        <v>31.63</v>
      </c>
    </row>
    <row r="49" spans="1:8" ht="15">
      <c r="A49" s="2" t="s">
        <v>45</v>
      </c>
      <c r="B49" s="2" t="s">
        <v>50</v>
      </c>
      <c r="C49" s="6">
        <v>1.8</v>
      </c>
      <c r="D49" s="2">
        <v>1.785</v>
      </c>
      <c r="E49" s="20">
        <f>ROUND(C49*D49,2)</f>
        <v>3.21</v>
      </c>
      <c r="F49" s="3">
        <v>0</v>
      </c>
      <c r="G49" s="20">
        <f>ROUND(E49*F49,2)</f>
        <v>0</v>
      </c>
      <c r="H49" s="20">
        <f>ROUND(E49-G49,2)</f>
        <v>3.21</v>
      </c>
    </row>
    <row r="50" ht="15">
      <c r="A50" s="5" t="s">
        <v>51</v>
      </c>
    </row>
    <row r="51" spans="1:8" ht="15">
      <c r="A51" s="2" t="s">
        <v>47</v>
      </c>
      <c r="B51" s="2" t="s">
        <v>52</v>
      </c>
      <c r="C51" s="6">
        <v>11.39</v>
      </c>
      <c r="D51" s="2">
        <v>1</v>
      </c>
      <c r="E51" s="20">
        <f>ROUND(C51*D51,2)</f>
        <v>11.39</v>
      </c>
      <c r="F51" s="3">
        <v>0</v>
      </c>
      <c r="G51" s="20">
        <f>ROUND(E51*F51,2)</f>
        <v>0</v>
      </c>
      <c r="H51" s="20">
        <f>ROUND(E51-G51,2)</f>
        <v>11.39</v>
      </c>
    </row>
    <row r="52" spans="1:8" ht="15">
      <c r="A52" s="2" t="s">
        <v>43</v>
      </c>
      <c r="B52" s="2" t="s">
        <v>52</v>
      </c>
      <c r="C52" s="6">
        <v>9.87</v>
      </c>
      <c r="D52" s="2">
        <v>1</v>
      </c>
      <c r="E52" s="20">
        <f>ROUND(C52*D52,2)</f>
        <v>9.87</v>
      </c>
      <c r="F52" s="3">
        <v>0</v>
      </c>
      <c r="G52" s="20">
        <f>ROUND(E52*F52,2)</f>
        <v>0</v>
      </c>
      <c r="H52" s="20">
        <f>ROUND(E52-G52,2)</f>
        <v>9.87</v>
      </c>
    </row>
    <row r="53" spans="1:8" ht="15">
      <c r="A53" s="2" t="s">
        <v>45</v>
      </c>
      <c r="B53" s="2" t="s">
        <v>52</v>
      </c>
      <c r="C53" s="6">
        <v>2.03</v>
      </c>
      <c r="D53" s="2">
        <v>1</v>
      </c>
      <c r="E53" s="20">
        <f>ROUND(C53*D53,2)</f>
        <v>2.03</v>
      </c>
      <c r="F53" s="3">
        <v>0</v>
      </c>
      <c r="G53" s="20">
        <f>ROUND(E53*F53,2)</f>
        <v>0</v>
      </c>
      <c r="H53" s="20">
        <f>ROUND(E53-G53,2)</f>
        <v>2.03</v>
      </c>
    </row>
    <row r="54" spans="1:8" ht="15">
      <c r="A54" s="7" t="s">
        <v>53</v>
      </c>
      <c r="B54" s="7" t="s">
        <v>52</v>
      </c>
      <c r="C54" s="8">
        <v>6.77</v>
      </c>
      <c r="D54" s="7">
        <v>1</v>
      </c>
      <c r="E54" s="19">
        <f>ROUND(C54*D54,2)</f>
        <v>6.77</v>
      </c>
      <c r="F54" s="9">
        <v>0</v>
      </c>
      <c r="G54" s="19">
        <f>ROUND(E54*F54,2)</f>
        <v>0</v>
      </c>
      <c r="H54" s="19">
        <f>ROUND(E54-G54,2)</f>
        <v>6.77</v>
      </c>
    </row>
    <row r="55" spans="1:8" ht="15">
      <c r="A55" s="1" t="s">
        <v>54</v>
      </c>
      <c r="E55" s="20">
        <f>SUM(E12:E54)</f>
        <v>530.93</v>
      </c>
      <c r="G55" s="4">
        <f>SUM(G12:G54)</f>
        <v>0</v>
      </c>
      <c r="H55" s="4">
        <f>ROUND(E55-G55,2)</f>
        <v>530.93</v>
      </c>
    </row>
    <row r="56" spans="1:8" ht="15">
      <c r="A56" s="1" t="s">
        <v>55</v>
      </c>
      <c r="E56" s="20">
        <f>+E8-E55</f>
        <v>162.07000000000005</v>
      </c>
      <c r="G56" s="4">
        <f>+G8-G55</f>
        <v>0</v>
      </c>
      <c r="H56" s="4">
        <f>ROUND(E56-G56,2)</f>
        <v>162.07</v>
      </c>
    </row>
    <row r="57" ht="15">
      <c r="A57" t="s">
        <v>11</v>
      </c>
    </row>
    <row r="58" ht="15">
      <c r="A58" s="1" t="s">
        <v>56</v>
      </c>
    </row>
    <row r="59" spans="1:8" ht="15">
      <c r="A59" s="2" t="s">
        <v>47</v>
      </c>
      <c r="B59" s="2" t="s">
        <v>52</v>
      </c>
      <c r="C59" s="6">
        <v>38.28</v>
      </c>
      <c r="D59" s="2">
        <v>1</v>
      </c>
      <c r="E59" s="20">
        <f>ROUND(C59*D59,2)</f>
        <v>38.28</v>
      </c>
      <c r="F59" s="3">
        <v>0</v>
      </c>
      <c r="G59" s="20">
        <f>ROUND(E59*F59,2)</f>
        <v>0</v>
      </c>
      <c r="H59" s="20">
        <f>ROUND(E59-G59,2)</f>
        <v>38.28</v>
      </c>
    </row>
    <row r="60" spans="1:8" ht="15">
      <c r="A60" s="2" t="s">
        <v>43</v>
      </c>
      <c r="B60" s="2" t="s">
        <v>52</v>
      </c>
      <c r="C60" s="6">
        <v>62.11</v>
      </c>
      <c r="D60" s="2">
        <v>1</v>
      </c>
      <c r="E60" s="20">
        <f>ROUND(C60*D60,2)</f>
        <v>62.11</v>
      </c>
      <c r="F60" s="3">
        <v>0</v>
      </c>
      <c r="G60" s="20">
        <f>ROUND(E60*F60,2)</f>
        <v>0</v>
      </c>
      <c r="H60" s="20">
        <f>ROUND(E60-G60,2)</f>
        <v>62.11</v>
      </c>
    </row>
    <row r="61" spans="1:8" ht="15">
      <c r="A61" s="7" t="s">
        <v>45</v>
      </c>
      <c r="B61" s="7" t="s">
        <v>52</v>
      </c>
      <c r="C61" s="8">
        <v>13.5</v>
      </c>
      <c r="D61" s="7">
        <v>1</v>
      </c>
      <c r="E61" s="19">
        <f>ROUND(C61*D61,2)</f>
        <v>13.5</v>
      </c>
      <c r="F61" s="9">
        <v>0</v>
      </c>
      <c r="G61" s="19">
        <f>ROUND(E61*F61,2)</f>
        <v>0</v>
      </c>
      <c r="H61" s="19">
        <f>ROUND(E61-G61,2)</f>
        <v>13.5</v>
      </c>
    </row>
    <row r="62" spans="1:8" ht="15">
      <c r="A62" s="1" t="s">
        <v>57</v>
      </c>
      <c r="E62" s="20">
        <f>SUM(E59:E61)</f>
        <v>113.89</v>
      </c>
      <c r="G62" s="4">
        <f>SUM(G59:G61)</f>
        <v>0</v>
      </c>
      <c r="H62" s="4">
        <f>ROUND(E62-G62,2)</f>
        <v>113.89</v>
      </c>
    </row>
    <row r="63" spans="1:8" ht="15">
      <c r="A63" s="1" t="s">
        <v>58</v>
      </c>
      <c r="E63" s="20">
        <f>+E55+E62</f>
        <v>644.8199999999999</v>
      </c>
      <c r="G63" s="4">
        <f>+G55+G62</f>
        <v>0</v>
      </c>
      <c r="H63" s="4">
        <f>ROUND(E63-G63,2)</f>
        <v>644.82</v>
      </c>
    </row>
    <row r="64" spans="1:8" ht="15">
      <c r="A64" s="1" t="s">
        <v>59</v>
      </c>
      <c r="E64" s="20">
        <f>+E8-E63</f>
        <v>48.180000000000064</v>
      </c>
      <c r="G64" s="4">
        <f>+G8-G63</f>
        <v>0</v>
      </c>
      <c r="H64" s="4">
        <f>ROUND(E64-G64,2)</f>
        <v>48.18</v>
      </c>
    </row>
    <row r="65" ht="15">
      <c r="A65" t="s">
        <v>2</v>
      </c>
    </row>
    <row r="66" ht="15">
      <c r="A66" t="s">
        <v>80</v>
      </c>
    </row>
    <row r="68" ht="15">
      <c r="A68" s="1" t="s">
        <v>60</v>
      </c>
    </row>
    <row r="69" ht="15">
      <c r="A69" s="1" t="s">
        <v>61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D31" sqref="D31:D33"/>
    </sheetView>
  </sheetViews>
  <sheetFormatPr defaultColWidth="9.140625" defaultRowHeight="15"/>
  <cols>
    <col min="1" max="1" width="28.7109375" style="0" customWidth="1"/>
    <col min="3" max="3" width="9.140625" style="20" customWidth="1"/>
    <col min="4" max="4" width="10.7109375" style="0" customWidth="1"/>
    <col min="5" max="5" width="13.7109375" style="20" customWidth="1"/>
  </cols>
  <sheetData>
    <row r="1" spans="1:8" ht="15">
      <c r="A1" s="17" t="s">
        <v>67</v>
      </c>
      <c r="B1" s="17"/>
      <c r="C1" s="17"/>
      <c r="D1" s="17"/>
      <c r="E1" s="17"/>
      <c r="F1" s="17"/>
      <c r="G1" s="17"/>
      <c r="H1" s="17"/>
    </row>
    <row r="2" spans="1:8" ht="15">
      <c r="A2" s="17" t="s">
        <v>68</v>
      </c>
      <c r="B2" s="17"/>
      <c r="C2" s="17"/>
      <c r="D2" s="17"/>
      <c r="E2" s="17"/>
      <c r="F2" s="17"/>
      <c r="G2" s="17"/>
      <c r="H2" s="17"/>
    </row>
    <row r="3" spans="1:8" ht="15">
      <c r="A3" s="17" t="s">
        <v>78</v>
      </c>
      <c r="B3" s="17"/>
      <c r="C3" s="17"/>
      <c r="D3" s="17"/>
      <c r="E3" s="17"/>
      <c r="F3" s="17"/>
      <c r="G3" s="17"/>
      <c r="H3" s="17"/>
    </row>
    <row r="4" spans="1:8" ht="15">
      <c r="A4" s="10"/>
      <c r="B4" s="10"/>
      <c r="C4" s="19"/>
      <c r="D4" s="10"/>
      <c r="E4" s="19"/>
      <c r="F4" s="18" t="s">
        <v>63</v>
      </c>
      <c r="G4" s="18"/>
      <c r="H4" s="16" t="s">
        <v>66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62</v>
      </c>
      <c r="F5" s="13" t="s">
        <v>64</v>
      </c>
      <c r="G5" s="13" t="s">
        <v>65</v>
      </c>
      <c r="H5" s="13" t="s">
        <v>65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385</v>
      </c>
      <c r="D7" s="7">
        <v>1.8</v>
      </c>
      <c r="E7" s="19">
        <f>ROUND(C7*D7,2)</f>
        <v>693</v>
      </c>
      <c r="F7" s="9">
        <v>0</v>
      </c>
      <c r="G7" s="19">
        <f>ROUND(E7*F7,2)</f>
        <v>0</v>
      </c>
      <c r="H7" s="19">
        <f>ROUND(E7-G7,2)</f>
        <v>693</v>
      </c>
    </row>
    <row r="8" spans="1:8" ht="15">
      <c r="A8" s="1" t="s">
        <v>10</v>
      </c>
      <c r="E8" s="20">
        <f>SUM(E7:E7)</f>
        <v>693</v>
      </c>
      <c r="G8" s="4">
        <f>SUM(G7:G7)</f>
        <v>0</v>
      </c>
      <c r="H8" s="4">
        <f>ROUND(E8-G8,2)</f>
        <v>693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6.56</v>
      </c>
      <c r="D12" s="2">
        <v>5.5</v>
      </c>
      <c r="E12" s="20">
        <f>ROUND(C12*D12,2)</f>
        <v>36.08</v>
      </c>
      <c r="F12" s="3">
        <v>0</v>
      </c>
      <c r="G12" s="20">
        <f>ROUND(E12*F12,2)</f>
        <v>0</v>
      </c>
      <c r="H12" s="20">
        <f>ROUND(E12-G12,2)</f>
        <v>36.08</v>
      </c>
    </row>
    <row r="13" spans="1:8" ht="15">
      <c r="A13" s="2" t="s">
        <v>16</v>
      </c>
      <c r="B13" s="2" t="s">
        <v>17</v>
      </c>
      <c r="C13" s="6">
        <v>1.96</v>
      </c>
      <c r="D13" s="2">
        <v>36</v>
      </c>
      <c r="E13" s="20">
        <f>ROUND(C13*D13,2)</f>
        <v>70.56</v>
      </c>
      <c r="F13" s="3">
        <v>0</v>
      </c>
      <c r="G13" s="20">
        <f>ROUND(E13*F13,2)</f>
        <v>0</v>
      </c>
      <c r="H13" s="20">
        <f>ROUND(E13-G13,2)</f>
        <v>70.56</v>
      </c>
    </row>
    <row r="14" spans="1:8" ht="15">
      <c r="A14" s="2" t="s">
        <v>79</v>
      </c>
      <c r="B14" s="2" t="s">
        <v>17</v>
      </c>
      <c r="C14" s="6">
        <v>0.71</v>
      </c>
      <c r="D14" s="2">
        <v>7.2</v>
      </c>
      <c r="E14" s="20">
        <f>ROUND(C14*D14,2)</f>
        <v>5.11</v>
      </c>
      <c r="F14" s="3">
        <v>0</v>
      </c>
      <c r="G14" s="20">
        <f>ROUND(E14*F14,2)</f>
        <v>0</v>
      </c>
      <c r="H14" s="20">
        <f>ROUND(E14-G14,2)</f>
        <v>5.11</v>
      </c>
    </row>
    <row r="15" ht="15">
      <c r="A15" s="5" t="s">
        <v>18</v>
      </c>
    </row>
    <row r="16" spans="1:8" ht="15">
      <c r="A16" s="2" t="s">
        <v>19</v>
      </c>
      <c r="B16" s="2" t="s">
        <v>15</v>
      </c>
      <c r="C16" s="6">
        <v>2.25</v>
      </c>
      <c r="D16" s="2">
        <v>4</v>
      </c>
      <c r="E16" s="20">
        <f>ROUND(C16*D16,2)</f>
        <v>9</v>
      </c>
      <c r="F16" s="3">
        <v>0</v>
      </c>
      <c r="G16" s="20">
        <f>ROUND(E16*F16,2)</f>
        <v>0</v>
      </c>
      <c r="H16" s="20">
        <f>ROUND(E16-G16,2)</f>
        <v>9</v>
      </c>
    </row>
    <row r="17" spans="1:8" ht="15">
      <c r="A17" s="2" t="s">
        <v>20</v>
      </c>
      <c r="B17" s="2" t="s">
        <v>15</v>
      </c>
      <c r="C17" s="6">
        <v>14.83</v>
      </c>
      <c r="D17" s="2">
        <v>1</v>
      </c>
      <c r="E17" s="20">
        <f>ROUND(C17*D17,2)</f>
        <v>14.83</v>
      </c>
      <c r="F17" s="3">
        <v>0</v>
      </c>
      <c r="G17" s="20">
        <f>ROUND(E17*F17,2)</f>
        <v>0</v>
      </c>
      <c r="H17" s="20">
        <f>ROUND(E17-G17,2)</f>
        <v>14.83</v>
      </c>
    </row>
    <row r="18" spans="1:8" ht="15">
      <c r="A18" s="2" t="s">
        <v>21</v>
      </c>
      <c r="B18" s="2" t="s">
        <v>17</v>
      </c>
      <c r="C18" s="6">
        <v>4.57</v>
      </c>
      <c r="D18" s="2">
        <v>3</v>
      </c>
      <c r="E18" s="20">
        <f>ROUND(C18*D18,2)</f>
        <v>13.71</v>
      </c>
      <c r="F18" s="3">
        <v>0</v>
      </c>
      <c r="G18" s="20">
        <f>ROUND(E18*F18,2)</f>
        <v>0</v>
      </c>
      <c r="H18" s="20">
        <f>ROUND(E18-G18,2)</f>
        <v>13.71</v>
      </c>
    </row>
    <row r="19" spans="1:8" ht="15">
      <c r="A19" s="2" t="s">
        <v>22</v>
      </c>
      <c r="B19" s="2" t="s">
        <v>15</v>
      </c>
      <c r="C19" s="6">
        <v>11.41</v>
      </c>
      <c r="D19" s="2">
        <v>1.5</v>
      </c>
      <c r="E19" s="20">
        <f>ROUND(C19*D19,2)</f>
        <v>17.12</v>
      </c>
      <c r="F19" s="3">
        <v>0</v>
      </c>
      <c r="G19" s="20">
        <f>ROUND(E19*F19,2)</f>
        <v>0</v>
      </c>
      <c r="H19" s="20">
        <f>ROUND(E19-G19,2)</f>
        <v>17.12</v>
      </c>
    </row>
    <row r="20" spans="1:8" ht="15">
      <c r="A20" s="2" t="s">
        <v>23</v>
      </c>
      <c r="B20" s="2" t="s">
        <v>17</v>
      </c>
      <c r="C20" s="6">
        <v>3.54</v>
      </c>
      <c r="D20" s="2">
        <v>4</v>
      </c>
      <c r="E20" s="20">
        <f>ROUND(C20*D20,2)</f>
        <v>14.16</v>
      </c>
      <c r="F20" s="3">
        <v>0</v>
      </c>
      <c r="G20" s="20">
        <f>ROUND(E20*F20,2)</f>
        <v>0</v>
      </c>
      <c r="H20" s="20">
        <f>ROUND(E20-G20,2)</f>
        <v>14.16</v>
      </c>
    </row>
    <row r="21" spans="1:8" ht="15">
      <c r="A21" s="2" t="s">
        <v>24</v>
      </c>
      <c r="B21" s="2" t="s">
        <v>15</v>
      </c>
      <c r="C21" s="6">
        <v>4.34</v>
      </c>
      <c r="D21" s="2">
        <v>2</v>
      </c>
      <c r="E21" s="20">
        <f>ROUND(C21*D21,2)</f>
        <v>8.68</v>
      </c>
      <c r="F21" s="3">
        <v>0</v>
      </c>
      <c r="G21" s="20">
        <f>ROUND(E21*F21,2)</f>
        <v>0</v>
      </c>
      <c r="H21" s="20">
        <f>ROUND(E21-G21,2)</f>
        <v>8.68</v>
      </c>
    </row>
    <row r="22" spans="1:8" ht="15">
      <c r="A22" s="2" t="s">
        <v>25</v>
      </c>
      <c r="B22" s="2" t="s">
        <v>15</v>
      </c>
      <c r="C22" s="6">
        <v>12.64</v>
      </c>
      <c r="D22" s="2">
        <v>1</v>
      </c>
      <c r="E22" s="20">
        <f>ROUND(C22*D22,2)</f>
        <v>12.64</v>
      </c>
      <c r="F22" s="3">
        <v>0</v>
      </c>
      <c r="G22" s="20">
        <f>ROUND(E22*F22,2)</f>
        <v>0</v>
      </c>
      <c r="H22" s="20">
        <f>ROUND(E22-G22,2)</f>
        <v>12.64</v>
      </c>
    </row>
    <row r="23" ht="15">
      <c r="A23" s="5" t="s">
        <v>26</v>
      </c>
    </row>
    <row r="24" spans="1:8" ht="15">
      <c r="A24" s="2" t="s">
        <v>27</v>
      </c>
      <c r="B24" s="2" t="s">
        <v>17</v>
      </c>
      <c r="C24" s="6">
        <v>1.7</v>
      </c>
      <c r="D24" s="2">
        <v>9</v>
      </c>
      <c r="E24" s="20">
        <f>ROUND(C24*D24,2)</f>
        <v>15.3</v>
      </c>
      <c r="F24" s="3">
        <v>0</v>
      </c>
      <c r="G24" s="20">
        <f>ROUND(E24*F24,2)</f>
        <v>0</v>
      </c>
      <c r="H24" s="20">
        <f>ROUND(E24-G24,2)</f>
        <v>15.3</v>
      </c>
    </row>
    <row r="25" spans="1:8" ht="15">
      <c r="A25" s="2" t="s">
        <v>28</v>
      </c>
      <c r="B25" s="2" t="s">
        <v>29</v>
      </c>
      <c r="C25" s="6">
        <v>7.43</v>
      </c>
      <c r="D25" s="2">
        <v>0.1375</v>
      </c>
      <c r="E25" s="20">
        <f>ROUND(C25*D25,2)</f>
        <v>1.02</v>
      </c>
      <c r="F25" s="3">
        <v>0</v>
      </c>
      <c r="G25" s="20">
        <f>ROUND(E25*F25,2)</f>
        <v>0</v>
      </c>
      <c r="H25" s="20">
        <f>ROUND(E25-G25,2)</f>
        <v>1.02</v>
      </c>
    </row>
    <row r="26" ht="15">
      <c r="A26" s="5" t="s">
        <v>30</v>
      </c>
    </row>
    <row r="27" spans="1:8" ht="15">
      <c r="A27" s="2" t="s">
        <v>31</v>
      </c>
      <c r="B27" s="2" t="s">
        <v>29</v>
      </c>
      <c r="C27" s="6">
        <v>0.84</v>
      </c>
      <c r="D27" s="2">
        <v>125</v>
      </c>
      <c r="E27" s="20">
        <f>ROUND(C27*D27,2)</f>
        <v>105</v>
      </c>
      <c r="F27" s="3">
        <v>0</v>
      </c>
      <c r="G27" s="20">
        <f>ROUND(E27*F27,2)</f>
        <v>0</v>
      </c>
      <c r="H27" s="20">
        <f>ROUND(E27-G27,2)</f>
        <v>105</v>
      </c>
    </row>
    <row r="28" ht="15">
      <c r="A28" s="5" t="s">
        <v>32</v>
      </c>
    </row>
    <row r="29" spans="1:8" ht="15">
      <c r="A29" s="2" t="s">
        <v>33</v>
      </c>
      <c r="B29" s="2" t="s">
        <v>15</v>
      </c>
      <c r="C29" s="6">
        <v>2.61</v>
      </c>
      <c r="D29" s="2">
        <v>6</v>
      </c>
      <c r="E29" s="20">
        <f>ROUND(C29*D29,2)</f>
        <v>15.66</v>
      </c>
      <c r="F29" s="3">
        <v>0</v>
      </c>
      <c r="G29" s="20">
        <f>ROUND(E29*F29,2)</f>
        <v>0</v>
      </c>
      <c r="H29" s="20">
        <f>ROUND(E29-G29,2)</f>
        <v>15.66</v>
      </c>
    </row>
    <row r="30" ht="15">
      <c r="A30" s="5" t="s">
        <v>34</v>
      </c>
    </row>
    <row r="31" spans="1:8" ht="15">
      <c r="A31" s="2" t="s">
        <v>35</v>
      </c>
      <c r="B31" s="2" t="s">
        <v>9</v>
      </c>
      <c r="C31" s="6">
        <v>18</v>
      </c>
      <c r="D31" s="14">
        <f>ROUND(D7*0.85,2)</f>
        <v>1.53</v>
      </c>
      <c r="E31" s="20">
        <f>ROUND(C31*D31,2)</f>
        <v>27.54</v>
      </c>
      <c r="F31" s="3">
        <v>0</v>
      </c>
      <c r="G31" s="20">
        <f>ROUND(E31*F31,2)</f>
        <v>0</v>
      </c>
      <c r="H31" s="20">
        <f>ROUND(E31-G31,2)</f>
        <v>27.54</v>
      </c>
    </row>
    <row r="32" ht="15">
      <c r="A32" s="5" t="s">
        <v>36</v>
      </c>
    </row>
    <row r="33" spans="1:8" ht="15">
      <c r="A33" s="2" t="s">
        <v>37</v>
      </c>
      <c r="B33" s="2" t="s">
        <v>9</v>
      </c>
      <c r="C33" s="6">
        <v>24</v>
      </c>
      <c r="D33" s="14">
        <f>ROUND(D7*0.6,2)</f>
        <v>1.08</v>
      </c>
      <c r="E33" s="20">
        <f>ROUND(C33*D33,2)</f>
        <v>25.92</v>
      </c>
      <c r="F33" s="3">
        <v>0</v>
      </c>
      <c r="G33" s="20">
        <f>ROUND(E33*F33,2)</f>
        <v>0</v>
      </c>
      <c r="H33" s="20">
        <f>ROUND(E33-G33,2)</f>
        <v>25.92</v>
      </c>
    </row>
    <row r="34" ht="15">
      <c r="A34" s="5" t="s">
        <v>38</v>
      </c>
    </row>
    <row r="35" spans="1:8" ht="15">
      <c r="A35" s="2" t="s">
        <v>39</v>
      </c>
      <c r="B35" s="2" t="s">
        <v>9</v>
      </c>
      <c r="C35" s="6">
        <v>46</v>
      </c>
      <c r="D35" s="2">
        <v>0.333</v>
      </c>
      <c r="E35" s="20">
        <f>ROUND(C35*D35,2)</f>
        <v>15.32</v>
      </c>
      <c r="F35" s="3">
        <v>0</v>
      </c>
      <c r="G35" s="20">
        <f>ROUND(E35*F35,2)</f>
        <v>0</v>
      </c>
      <c r="H35" s="20">
        <f>ROUND(E35-G35,2)</f>
        <v>15.32</v>
      </c>
    </row>
    <row r="36" ht="15">
      <c r="A36" s="5" t="s">
        <v>40</v>
      </c>
    </row>
    <row r="37" spans="1:8" ht="15">
      <c r="A37" s="2" t="s">
        <v>41</v>
      </c>
      <c r="B37" s="2" t="s">
        <v>17</v>
      </c>
      <c r="C37" s="6">
        <v>0.59</v>
      </c>
      <c r="D37" s="2">
        <v>14.8</v>
      </c>
      <c r="E37" s="20">
        <f>ROUND(C37*D37,2)</f>
        <v>8.73</v>
      </c>
      <c r="F37" s="3">
        <v>0</v>
      </c>
      <c r="G37" s="20">
        <f>ROUND(E37*F37,2)</f>
        <v>0</v>
      </c>
      <c r="H37" s="20">
        <f>ROUND(E37-G37,2)</f>
        <v>8.73</v>
      </c>
    </row>
    <row r="38" ht="15">
      <c r="A38" s="5" t="s">
        <v>76</v>
      </c>
    </row>
    <row r="39" spans="1:8" ht="15">
      <c r="A39" s="2" t="s">
        <v>77</v>
      </c>
      <c r="B39" s="2" t="s">
        <v>52</v>
      </c>
      <c r="C39" s="6">
        <v>10</v>
      </c>
      <c r="D39" s="2">
        <v>0.333</v>
      </c>
      <c r="E39" s="20">
        <f>ROUND(C39*D39,2)</f>
        <v>3.33</v>
      </c>
      <c r="F39" s="3">
        <v>0</v>
      </c>
      <c r="G39" s="20">
        <f>ROUND(E39*F39,2)</f>
        <v>0</v>
      </c>
      <c r="H39" s="20">
        <f>ROUND(E39-G39,2)</f>
        <v>3.33</v>
      </c>
    </row>
    <row r="40" ht="15">
      <c r="A40" s="5" t="s">
        <v>42</v>
      </c>
    </row>
    <row r="41" spans="1:8" ht="15">
      <c r="A41" s="2" t="s">
        <v>43</v>
      </c>
      <c r="B41" s="2" t="s">
        <v>44</v>
      </c>
      <c r="C41" s="6">
        <v>13.51</v>
      </c>
      <c r="D41" s="2">
        <v>1.6876</v>
      </c>
      <c r="E41" s="20">
        <f>ROUND(C41*D41,2)</f>
        <v>22.8</v>
      </c>
      <c r="F41" s="3">
        <v>0</v>
      </c>
      <c r="G41" s="20">
        <f>ROUND(E41*F41,2)</f>
        <v>0</v>
      </c>
      <c r="H41" s="20">
        <f>ROUND(E41-G41,2)</f>
        <v>22.8</v>
      </c>
    </row>
    <row r="42" spans="1:8" ht="15">
      <c r="A42" s="2" t="s">
        <v>45</v>
      </c>
      <c r="B42" s="2" t="s">
        <v>44</v>
      </c>
      <c r="C42" s="6">
        <v>13.51</v>
      </c>
      <c r="D42" s="2">
        <v>0.1983</v>
      </c>
      <c r="E42" s="20">
        <f>ROUND(C42*D42,2)</f>
        <v>2.68</v>
      </c>
      <c r="F42" s="3">
        <v>0</v>
      </c>
      <c r="G42" s="20">
        <f>ROUND(E42*F42,2)</f>
        <v>0</v>
      </c>
      <c r="H42" s="20">
        <f>ROUND(E42-G42,2)</f>
        <v>2.68</v>
      </c>
    </row>
    <row r="43" ht="15">
      <c r="A43" s="5" t="s">
        <v>46</v>
      </c>
    </row>
    <row r="44" spans="1:8" ht="15">
      <c r="A44" s="2" t="s">
        <v>47</v>
      </c>
      <c r="B44" s="2" t="s">
        <v>44</v>
      </c>
      <c r="C44" s="6">
        <v>9.06</v>
      </c>
      <c r="D44" s="2">
        <v>0.1528</v>
      </c>
      <c r="E44" s="20">
        <f>ROUND(C44*D44,2)</f>
        <v>1.38</v>
      </c>
      <c r="F44" s="3">
        <v>0</v>
      </c>
      <c r="G44" s="20">
        <f>ROUND(E44*F44,2)</f>
        <v>0</v>
      </c>
      <c r="H44" s="20">
        <f>ROUND(E44-G44,2)</f>
        <v>1.38</v>
      </c>
    </row>
    <row r="45" spans="1:8" ht="15">
      <c r="A45" s="2" t="s">
        <v>45</v>
      </c>
      <c r="B45" s="2" t="s">
        <v>44</v>
      </c>
      <c r="C45" s="6">
        <v>9.06</v>
      </c>
      <c r="D45" s="2">
        <v>0.0992</v>
      </c>
      <c r="E45" s="20">
        <f>ROUND(C45*D45,2)</f>
        <v>0.9</v>
      </c>
      <c r="F45" s="3">
        <v>0</v>
      </c>
      <c r="G45" s="20">
        <f>ROUND(E45*F45,2)</f>
        <v>0</v>
      </c>
      <c r="H45" s="20">
        <f>ROUND(E45-G45,2)</f>
        <v>0.9</v>
      </c>
    </row>
    <row r="46" spans="1:8" ht="15">
      <c r="A46" s="2" t="s">
        <v>48</v>
      </c>
      <c r="B46" s="2" t="s">
        <v>44</v>
      </c>
      <c r="C46" s="6">
        <v>13.51</v>
      </c>
      <c r="D46" s="2">
        <v>1.5088</v>
      </c>
      <c r="E46" s="20">
        <f>ROUND(C46*D46,2)</f>
        <v>20.38</v>
      </c>
      <c r="F46" s="3">
        <v>0</v>
      </c>
      <c r="G46" s="20">
        <f>ROUND(E46*F46,2)</f>
        <v>0</v>
      </c>
      <c r="H46" s="20">
        <f>ROUND(E46-G46,2)</f>
        <v>20.38</v>
      </c>
    </row>
    <row r="47" ht="15">
      <c r="A47" s="5" t="s">
        <v>49</v>
      </c>
    </row>
    <row r="48" spans="1:8" ht="15">
      <c r="A48" s="2" t="s">
        <v>43</v>
      </c>
      <c r="B48" s="2" t="s">
        <v>50</v>
      </c>
      <c r="C48" s="6">
        <v>1.8</v>
      </c>
      <c r="D48" s="2">
        <v>18.0359</v>
      </c>
      <c r="E48" s="20">
        <f>ROUND(C48*D48,2)</f>
        <v>32.46</v>
      </c>
      <c r="F48" s="3">
        <v>0</v>
      </c>
      <c r="G48" s="20">
        <f>ROUND(E48*F48,2)</f>
        <v>0</v>
      </c>
      <c r="H48" s="20">
        <f>ROUND(E48-G48,2)</f>
        <v>32.46</v>
      </c>
    </row>
    <row r="49" spans="1:8" ht="15">
      <c r="A49" s="2" t="s">
        <v>45</v>
      </c>
      <c r="B49" s="2" t="s">
        <v>50</v>
      </c>
      <c r="C49" s="6">
        <v>1.8</v>
      </c>
      <c r="D49" s="2">
        <v>1.785</v>
      </c>
      <c r="E49" s="20">
        <f>ROUND(C49*D49,2)</f>
        <v>3.21</v>
      </c>
      <c r="F49" s="3">
        <v>0</v>
      </c>
      <c r="G49" s="20">
        <f>ROUND(E49*F49,2)</f>
        <v>0</v>
      </c>
      <c r="H49" s="20">
        <f>ROUND(E49-G49,2)</f>
        <v>3.21</v>
      </c>
    </row>
    <row r="50" ht="15">
      <c r="A50" s="5" t="s">
        <v>51</v>
      </c>
    </row>
    <row r="51" spans="1:8" ht="15">
      <c r="A51" s="2" t="s">
        <v>47</v>
      </c>
      <c r="B51" s="2" t="s">
        <v>52</v>
      </c>
      <c r="C51" s="6">
        <v>11.87</v>
      </c>
      <c r="D51" s="2">
        <v>1</v>
      </c>
      <c r="E51" s="20">
        <f>ROUND(C51*D51,2)</f>
        <v>11.87</v>
      </c>
      <c r="F51" s="3">
        <v>0</v>
      </c>
      <c r="G51" s="20">
        <f>ROUND(E51*F51,2)</f>
        <v>0</v>
      </c>
      <c r="H51" s="20">
        <f>ROUND(E51-G51,2)</f>
        <v>11.87</v>
      </c>
    </row>
    <row r="52" spans="1:8" ht="15">
      <c r="A52" s="2" t="s">
        <v>43</v>
      </c>
      <c r="B52" s="2" t="s">
        <v>52</v>
      </c>
      <c r="C52" s="6">
        <v>10.12</v>
      </c>
      <c r="D52" s="2">
        <v>1</v>
      </c>
      <c r="E52" s="20">
        <f>ROUND(C52*D52,2)</f>
        <v>10.12</v>
      </c>
      <c r="F52" s="3">
        <v>0</v>
      </c>
      <c r="G52" s="20">
        <f>ROUND(E52*F52,2)</f>
        <v>0</v>
      </c>
      <c r="H52" s="20">
        <f>ROUND(E52-G52,2)</f>
        <v>10.12</v>
      </c>
    </row>
    <row r="53" spans="1:8" ht="15">
      <c r="A53" s="2" t="s">
        <v>45</v>
      </c>
      <c r="B53" s="2" t="s">
        <v>52</v>
      </c>
      <c r="C53" s="6">
        <v>2.03</v>
      </c>
      <c r="D53" s="2">
        <v>1</v>
      </c>
      <c r="E53" s="20">
        <f>ROUND(C53*D53,2)</f>
        <v>2.03</v>
      </c>
      <c r="F53" s="3">
        <v>0</v>
      </c>
      <c r="G53" s="20">
        <f>ROUND(E53*F53,2)</f>
        <v>0</v>
      </c>
      <c r="H53" s="20">
        <f>ROUND(E53-G53,2)</f>
        <v>2.03</v>
      </c>
    </row>
    <row r="54" spans="1:8" ht="15">
      <c r="A54" s="7" t="s">
        <v>53</v>
      </c>
      <c r="B54" s="7" t="s">
        <v>52</v>
      </c>
      <c r="C54" s="8">
        <v>6.87</v>
      </c>
      <c r="D54" s="7">
        <v>1</v>
      </c>
      <c r="E54" s="19">
        <f>ROUND(C54*D54,2)</f>
        <v>6.87</v>
      </c>
      <c r="F54" s="9">
        <v>0</v>
      </c>
      <c r="G54" s="19">
        <f>ROUND(E54*F54,2)</f>
        <v>0</v>
      </c>
      <c r="H54" s="19">
        <f>ROUND(E54-G54,2)</f>
        <v>6.87</v>
      </c>
    </row>
    <row r="55" spans="1:8" ht="15">
      <c r="A55" s="1" t="s">
        <v>54</v>
      </c>
      <c r="E55" s="20">
        <f>SUM(E12:E54)</f>
        <v>534.41</v>
      </c>
      <c r="G55" s="4">
        <f>SUM(G12:G54)</f>
        <v>0</v>
      </c>
      <c r="H55" s="4">
        <f>ROUND(E55-G55,2)</f>
        <v>534.41</v>
      </c>
    </row>
    <row r="56" spans="1:8" ht="15">
      <c r="A56" s="1" t="s">
        <v>55</v>
      </c>
      <c r="E56" s="20">
        <f>+E8-E55</f>
        <v>158.59000000000003</v>
      </c>
      <c r="G56" s="4">
        <f>+G8-G55</f>
        <v>0</v>
      </c>
      <c r="H56" s="4">
        <f>ROUND(E56-G56,2)</f>
        <v>158.59</v>
      </c>
    </row>
    <row r="57" ht="15">
      <c r="A57" t="s">
        <v>11</v>
      </c>
    </row>
    <row r="58" ht="15">
      <c r="A58" s="1" t="s">
        <v>56</v>
      </c>
    </row>
    <row r="59" spans="1:8" ht="15">
      <c r="A59" s="2" t="s">
        <v>47</v>
      </c>
      <c r="B59" s="2" t="s">
        <v>52</v>
      </c>
      <c r="C59" s="6">
        <v>36.61</v>
      </c>
      <c r="D59" s="2">
        <v>1</v>
      </c>
      <c r="E59" s="20">
        <f>ROUND(C59*D59,2)</f>
        <v>36.61</v>
      </c>
      <c r="F59" s="3">
        <v>0</v>
      </c>
      <c r="G59" s="20">
        <f>ROUND(E59*F59,2)</f>
        <v>0</v>
      </c>
      <c r="H59" s="20">
        <f>ROUND(E59-G59,2)</f>
        <v>36.61</v>
      </c>
    </row>
    <row r="60" spans="1:8" ht="15">
      <c r="A60" s="2" t="s">
        <v>43</v>
      </c>
      <c r="B60" s="2" t="s">
        <v>52</v>
      </c>
      <c r="C60" s="6">
        <v>63.64</v>
      </c>
      <c r="D60" s="2">
        <v>1</v>
      </c>
      <c r="E60" s="20">
        <f>ROUND(C60*D60,2)</f>
        <v>63.64</v>
      </c>
      <c r="F60" s="3">
        <v>0</v>
      </c>
      <c r="G60" s="20">
        <f>ROUND(E60*F60,2)</f>
        <v>0</v>
      </c>
      <c r="H60" s="20">
        <f>ROUND(E60-G60,2)</f>
        <v>63.64</v>
      </c>
    </row>
    <row r="61" spans="1:8" ht="15">
      <c r="A61" s="7" t="s">
        <v>45</v>
      </c>
      <c r="B61" s="7" t="s">
        <v>52</v>
      </c>
      <c r="C61" s="8">
        <v>13.5</v>
      </c>
      <c r="D61" s="7">
        <v>1</v>
      </c>
      <c r="E61" s="19">
        <f>ROUND(C61*D61,2)</f>
        <v>13.5</v>
      </c>
      <c r="F61" s="9">
        <v>0</v>
      </c>
      <c r="G61" s="19">
        <f>ROUND(E61*F61,2)</f>
        <v>0</v>
      </c>
      <c r="H61" s="19">
        <f>ROUND(E61-G61,2)</f>
        <v>13.5</v>
      </c>
    </row>
    <row r="62" spans="1:8" ht="15">
      <c r="A62" s="1" t="s">
        <v>57</v>
      </c>
      <c r="E62" s="20">
        <f>SUM(E59:E61)</f>
        <v>113.75</v>
      </c>
      <c r="G62" s="4">
        <f>SUM(G59:G61)</f>
        <v>0</v>
      </c>
      <c r="H62" s="4">
        <f>ROUND(E62-G62,2)</f>
        <v>113.75</v>
      </c>
    </row>
    <row r="63" spans="1:8" ht="15">
      <c r="A63" s="1" t="s">
        <v>58</v>
      </c>
      <c r="E63" s="20">
        <f>+E55+E62</f>
        <v>648.16</v>
      </c>
      <c r="G63" s="4">
        <f>+G55+G62</f>
        <v>0</v>
      </c>
      <c r="H63" s="4">
        <f>ROUND(E63-G63,2)</f>
        <v>648.16</v>
      </c>
    </row>
    <row r="64" spans="1:8" ht="15">
      <c r="A64" s="1" t="s">
        <v>59</v>
      </c>
      <c r="E64" s="20">
        <f>+E8-E63</f>
        <v>44.84000000000003</v>
      </c>
      <c r="G64" s="4">
        <f>+G8-G63</f>
        <v>0</v>
      </c>
      <c r="H64" s="4">
        <f>ROUND(E64-G64,2)</f>
        <v>44.84</v>
      </c>
    </row>
    <row r="65" ht="15">
      <c r="A65" t="s">
        <v>2</v>
      </c>
    </row>
    <row r="66" ht="15">
      <c r="A66" t="s">
        <v>80</v>
      </c>
    </row>
    <row r="68" ht="15">
      <c r="A68" s="1" t="s">
        <v>60</v>
      </c>
    </row>
    <row r="69" ht="15">
      <c r="A69" s="1" t="s">
        <v>61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">
      <selection activeCell="D31" sqref="D31:D33"/>
    </sheetView>
  </sheetViews>
  <sheetFormatPr defaultColWidth="9.140625" defaultRowHeight="15"/>
  <cols>
    <col min="1" max="1" width="28.7109375" style="0" customWidth="1"/>
    <col min="3" max="3" width="9.140625" style="20" customWidth="1"/>
    <col min="4" max="4" width="10.7109375" style="0" customWidth="1"/>
    <col min="5" max="5" width="13.7109375" style="20" customWidth="1"/>
  </cols>
  <sheetData>
    <row r="1" spans="1:8" ht="15">
      <c r="A1" s="17" t="s">
        <v>69</v>
      </c>
      <c r="B1" s="17"/>
      <c r="C1" s="17"/>
      <c r="D1" s="17"/>
      <c r="E1" s="17"/>
      <c r="F1" s="17"/>
      <c r="G1" s="17"/>
      <c r="H1" s="17"/>
    </row>
    <row r="2" spans="1:8" ht="15">
      <c r="A2" s="17" t="s">
        <v>70</v>
      </c>
      <c r="B2" s="17"/>
      <c r="C2" s="17"/>
      <c r="D2" s="17"/>
      <c r="E2" s="17"/>
      <c r="F2" s="17"/>
      <c r="G2" s="17"/>
      <c r="H2" s="17"/>
    </row>
    <row r="3" spans="1:8" ht="15">
      <c r="A3" s="17" t="s">
        <v>78</v>
      </c>
      <c r="B3" s="17"/>
      <c r="C3" s="17"/>
      <c r="D3" s="17"/>
      <c r="E3" s="17"/>
      <c r="F3" s="17"/>
      <c r="G3" s="17"/>
      <c r="H3" s="17"/>
    </row>
    <row r="4" spans="1:8" ht="15">
      <c r="A4" s="10"/>
      <c r="B4" s="10"/>
      <c r="C4" s="19"/>
      <c r="D4" s="10"/>
      <c r="E4" s="19"/>
      <c r="F4" s="18" t="s">
        <v>63</v>
      </c>
      <c r="G4" s="18"/>
      <c r="H4" s="16" t="s">
        <v>66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62</v>
      </c>
      <c r="F5" s="13" t="s">
        <v>64</v>
      </c>
      <c r="G5" s="13" t="s">
        <v>65</v>
      </c>
      <c r="H5" s="13" t="s">
        <v>65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385</v>
      </c>
      <c r="D7" s="7">
        <v>1.8</v>
      </c>
      <c r="E7" s="19">
        <f>ROUND(C7*D7,2)</f>
        <v>693</v>
      </c>
      <c r="F7" s="9">
        <v>0</v>
      </c>
      <c r="G7" s="19">
        <f>ROUND(E7*F7,2)</f>
        <v>0</v>
      </c>
      <c r="H7" s="19">
        <f>ROUND(E7-G7,2)</f>
        <v>693</v>
      </c>
    </row>
    <row r="8" spans="1:8" ht="15">
      <c r="A8" s="1" t="s">
        <v>10</v>
      </c>
      <c r="E8" s="20">
        <f>SUM(E7:E7)</f>
        <v>693</v>
      </c>
      <c r="G8" s="4">
        <f>SUM(G7:G7)</f>
        <v>0</v>
      </c>
      <c r="H8" s="4">
        <f>ROUND(E8-G8,2)</f>
        <v>693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6.56</v>
      </c>
      <c r="D12" s="2">
        <v>5.5</v>
      </c>
      <c r="E12" s="20">
        <f>ROUND(C12*D12,2)</f>
        <v>36.08</v>
      </c>
      <c r="F12" s="3">
        <v>0</v>
      </c>
      <c r="G12" s="20">
        <f>ROUND(E12*F12,2)</f>
        <v>0</v>
      </c>
      <c r="H12" s="20">
        <f>ROUND(E12-G12,2)</f>
        <v>36.08</v>
      </c>
    </row>
    <row r="13" spans="1:8" ht="15">
      <c r="A13" s="2" t="s">
        <v>16</v>
      </c>
      <c r="B13" s="2" t="s">
        <v>17</v>
      </c>
      <c r="C13" s="6">
        <v>1.96</v>
      </c>
      <c r="D13" s="2">
        <v>36</v>
      </c>
      <c r="E13" s="20">
        <f>ROUND(C13*D13,2)</f>
        <v>70.56</v>
      </c>
      <c r="F13" s="3">
        <v>0</v>
      </c>
      <c r="G13" s="20">
        <f>ROUND(E13*F13,2)</f>
        <v>0</v>
      </c>
      <c r="H13" s="20">
        <f>ROUND(E13-G13,2)</f>
        <v>70.56</v>
      </c>
    </row>
    <row r="14" spans="1:8" ht="15">
      <c r="A14" s="2" t="s">
        <v>79</v>
      </c>
      <c r="B14" s="2" t="s">
        <v>17</v>
      </c>
      <c r="C14" s="6">
        <v>0.71</v>
      </c>
      <c r="D14" s="2">
        <v>7.2</v>
      </c>
      <c r="E14" s="20">
        <f>ROUND(C14*D14,2)</f>
        <v>5.11</v>
      </c>
      <c r="F14" s="3">
        <v>0</v>
      </c>
      <c r="G14" s="20">
        <f>ROUND(E14*F14,2)</f>
        <v>0</v>
      </c>
      <c r="H14" s="20">
        <f>ROUND(E14-G14,2)</f>
        <v>5.11</v>
      </c>
    </row>
    <row r="15" ht="15">
      <c r="A15" s="5" t="s">
        <v>18</v>
      </c>
    </row>
    <row r="16" spans="1:8" ht="15">
      <c r="A16" s="2" t="s">
        <v>19</v>
      </c>
      <c r="B16" s="2" t="s">
        <v>15</v>
      </c>
      <c r="C16" s="6">
        <v>2.25</v>
      </c>
      <c r="D16" s="2">
        <v>4</v>
      </c>
      <c r="E16" s="20">
        <f>ROUND(C16*D16,2)</f>
        <v>9</v>
      </c>
      <c r="F16" s="3">
        <v>0</v>
      </c>
      <c r="G16" s="20">
        <f>ROUND(E16*F16,2)</f>
        <v>0</v>
      </c>
      <c r="H16" s="20">
        <f>ROUND(E16-G16,2)</f>
        <v>9</v>
      </c>
    </row>
    <row r="17" spans="1:8" ht="15">
      <c r="A17" s="2" t="s">
        <v>20</v>
      </c>
      <c r="B17" s="2" t="s">
        <v>15</v>
      </c>
      <c r="C17" s="6">
        <v>14.83</v>
      </c>
      <c r="D17" s="2">
        <v>1</v>
      </c>
      <c r="E17" s="20">
        <f>ROUND(C17*D17,2)</f>
        <v>14.83</v>
      </c>
      <c r="F17" s="3">
        <v>0</v>
      </c>
      <c r="G17" s="20">
        <f>ROUND(E17*F17,2)</f>
        <v>0</v>
      </c>
      <c r="H17" s="20">
        <f>ROUND(E17-G17,2)</f>
        <v>14.83</v>
      </c>
    </row>
    <row r="18" spans="1:8" ht="15">
      <c r="A18" s="2" t="s">
        <v>21</v>
      </c>
      <c r="B18" s="2" t="s">
        <v>17</v>
      </c>
      <c r="C18" s="6">
        <v>4.57</v>
      </c>
      <c r="D18" s="2">
        <v>3</v>
      </c>
      <c r="E18" s="20">
        <f>ROUND(C18*D18,2)</f>
        <v>13.71</v>
      </c>
      <c r="F18" s="3">
        <v>0</v>
      </c>
      <c r="G18" s="20">
        <f>ROUND(E18*F18,2)</f>
        <v>0</v>
      </c>
      <c r="H18" s="20">
        <f>ROUND(E18-G18,2)</f>
        <v>13.71</v>
      </c>
    </row>
    <row r="19" spans="1:8" ht="15">
      <c r="A19" s="2" t="s">
        <v>22</v>
      </c>
      <c r="B19" s="2" t="s">
        <v>15</v>
      </c>
      <c r="C19" s="6">
        <v>11.41</v>
      </c>
      <c r="D19" s="2">
        <v>1.5</v>
      </c>
      <c r="E19" s="20">
        <f>ROUND(C19*D19,2)</f>
        <v>17.12</v>
      </c>
      <c r="F19" s="3">
        <v>0</v>
      </c>
      <c r="G19" s="20">
        <f>ROUND(E19*F19,2)</f>
        <v>0</v>
      </c>
      <c r="H19" s="20">
        <f>ROUND(E19-G19,2)</f>
        <v>17.12</v>
      </c>
    </row>
    <row r="20" spans="1:8" ht="15">
      <c r="A20" s="2" t="s">
        <v>23</v>
      </c>
      <c r="B20" s="2" t="s">
        <v>17</v>
      </c>
      <c r="C20" s="6">
        <v>3.54</v>
      </c>
      <c r="D20" s="2">
        <v>4</v>
      </c>
      <c r="E20" s="20">
        <f>ROUND(C20*D20,2)</f>
        <v>14.16</v>
      </c>
      <c r="F20" s="3">
        <v>0</v>
      </c>
      <c r="G20" s="20">
        <f>ROUND(E20*F20,2)</f>
        <v>0</v>
      </c>
      <c r="H20" s="20">
        <f>ROUND(E20-G20,2)</f>
        <v>14.16</v>
      </c>
    </row>
    <row r="21" spans="1:8" ht="15">
      <c r="A21" s="2" t="s">
        <v>24</v>
      </c>
      <c r="B21" s="2" t="s">
        <v>15</v>
      </c>
      <c r="C21" s="6">
        <v>4.34</v>
      </c>
      <c r="D21" s="2">
        <v>2</v>
      </c>
      <c r="E21" s="20">
        <f>ROUND(C21*D21,2)</f>
        <v>8.68</v>
      </c>
      <c r="F21" s="3">
        <v>0</v>
      </c>
      <c r="G21" s="20">
        <f>ROUND(E21*F21,2)</f>
        <v>0</v>
      </c>
      <c r="H21" s="20">
        <f>ROUND(E21-G21,2)</f>
        <v>8.68</v>
      </c>
    </row>
    <row r="22" spans="1:8" ht="15">
      <c r="A22" s="2" t="s">
        <v>25</v>
      </c>
      <c r="B22" s="2" t="s">
        <v>15</v>
      </c>
      <c r="C22" s="6">
        <v>12.64</v>
      </c>
      <c r="D22" s="2">
        <v>1</v>
      </c>
      <c r="E22" s="20">
        <f>ROUND(C22*D22,2)</f>
        <v>12.64</v>
      </c>
      <c r="F22" s="3">
        <v>0</v>
      </c>
      <c r="G22" s="20">
        <f>ROUND(E22*F22,2)</f>
        <v>0</v>
      </c>
      <c r="H22" s="20">
        <f>ROUND(E22-G22,2)</f>
        <v>12.64</v>
      </c>
    </row>
    <row r="23" ht="15">
      <c r="A23" s="5" t="s">
        <v>26</v>
      </c>
    </row>
    <row r="24" spans="1:8" ht="15">
      <c r="A24" s="2" t="s">
        <v>27</v>
      </c>
      <c r="B24" s="2" t="s">
        <v>17</v>
      </c>
      <c r="C24" s="6">
        <v>1.7</v>
      </c>
      <c r="D24" s="2">
        <v>9</v>
      </c>
      <c r="E24" s="20">
        <f>ROUND(C24*D24,2)</f>
        <v>15.3</v>
      </c>
      <c r="F24" s="3">
        <v>0</v>
      </c>
      <c r="G24" s="20">
        <f>ROUND(E24*F24,2)</f>
        <v>0</v>
      </c>
      <c r="H24" s="20">
        <f>ROUND(E24-G24,2)</f>
        <v>15.3</v>
      </c>
    </row>
    <row r="25" spans="1:8" ht="15">
      <c r="A25" s="2" t="s">
        <v>28</v>
      </c>
      <c r="B25" s="2" t="s">
        <v>29</v>
      </c>
      <c r="C25" s="6">
        <v>7.43</v>
      </c>
      <c r="D25" s="2">
        <v>0.1375</v>
      </c>
      <c r="E25" s="20">
        <f>ROUND(C25*D25,2)</f>
        <v>1.02</v>
      </c>
      <c r="F25" s="3">
        <v>0</v>
      </c>
      <c r="G25" s="20">
        <f>ROUND(E25*F25,2)</f>
        <v>0</v>
      </c>
      <c r="H25" s="20">
        <f>ROUND(E25-G25,2)</f>
        <v>1.02</v>
      </c>
    </row>
    <row r="26" ht="15">
      <c r="A26" s="5" t="s">
        <v>30</v>
      </c>
    </row>
    <row r="27" spans="1:8" ht="15">
      <c r="A27" s="2" t="s">
        <v>31</v>
      </c>
      <c r="B27" s="2" t="s">
        <v>29</v>
      </c>
      <c r="C27" s="6">
        <v>0.84</v>
      </c>
      <c r="D27" s="2">
        <v>125</v>
      </c>
      <c r="E27" s="20">
        <f>ROUND(C27*D27,2)</f>
        <v>105</v>
      </c>
      <c r="F27" s="3">
        <v>0</v>
      </c>
      <c r="G27" s="20">
        <f>ROUND(E27*F27,2)</f>
        <v>0</v>
      </c>
      <c r="H27" s="20">
        <f>ROUND(E27-G27,2)</f>
        <v>105</v>
      </c>
    </row>
    <row r="28" ht="15">
      <c r="A28" s="5" t="s">
        <v>32</v>
      </c>
    </row>
    <row r="29" spans="1:8" ht="15">
      <c r="A29" s="2" t="s">
        <v>33</v>
      </c>
      <c r="B29" s="2" t="s">
        <v>15</v>
      </c>
      <c r="C29" s="6">
        <v>2.61</v>
      </c>
      <c r="D29" s="2">
        <v>6</v>
      </c>
      <c r="E29" s="20">
        <f>ROUND(C29*D29,2)</f>
        <v>15.66</v>
      </c>
      <c r="F29" s="3">
        <v>0</v>
      </c>
      <c r="G29" s="20">
        <f>ROUND(E29*F29,2)</f>
        <v>0</v>
      </c>
      <c r="H29" s="20">
        <f>ROUND(E29-G29,2)</f>
        <v>15.66</v>
      </c>
    </row>
    <row r="30" ht="15">
      <c r="A30" s="5" t="s">
        <v>34</v>
      </c>
    </row>
    <row r="31" spans="1:8" ht="15">
      <c r="A31" s="2" t="s">
        <v>35</v>
      </c>
      <c r="B31" s="2" t="s">
        <v>9</v>
      </c>
      <c r="C31" s="6">
        <v>18</v>
      </c>
      <c r="D31" s="14">
        <f>ROUND(D7*0.85,2)</f>
        <v>1.53</v>
      </c>
      <c r="E31" s="20">
        <f>ROUND(C31*D31,2)</f>
        <v>27.54</v>
      </c>
      <c r="F31" s="3">
        <v>0</v>
      </c>
      <c r="G31" s="20">
        <f>ROUND(E31*F31,2)</f>
        <v>0</v>
      </c>
      <c r="H31" s="20">
        <f>ROUND(E31-G31,2)</f>
        <v>27.54</v>
      </c>
    </row>
    <row r="32" ht="15">
      <c r="A32" s="5" t="s">
        <v>36</v>
      </c>
    </row>
    <row r="33" spans="1:8" ht="15">
      <c r="A33" s="2" t="s">
        <v>37</v>
      </c>
      <c r="B33" s="2" t="s">
        <v>9</v>
      </c>
      <c r="C33" s="6">
        <v>24</v>
      </c>
      <c r="D33" s="14">
        <f>ROUND(D7*0.6,2)</f>
        <v>1.08</v>
      </c>
      <c r="E33" s="20">
        <f>ROUND(C33*D33,2)</f>
        <v>25.92</v>
      </c>
      <c r="F33" s="3">
        <v>0</v>
      </c>
      <c r="G33" s="20">
        <f>ROUND(E33*F33,2)</f>
        <v>0</v>
      </c>
      <c r="H33" s="20">
        <f>ROUND(E33-G33,2)</f>
        <v>25.92</v>
      </c>
    </row>
    <row r="34" ht="15">
      <c r="A34" s="5" t="s">
        <v>38</v>
      </c>
    </row>
    <row r="35" spans="1:8" ht="15">
      <c r="A35" s="2" t="s">
        <v>39</v>
      </c>
      <c r="B35" s="2" t="s">
        <v>9</v>
      </c>
      <c r="C35" s="6">
        <v>46</v>
      </c>
      <c r="D35" s="2">
        <v>0.333</v>
      </c>
      <c r="E35" s="20">
        <f>ROUND(C35*D35,2)</f>
        <v>15.32</v>
      </c>
      <c r="F35" s="3">
        <v>0</v>
      </c>
      <c r="G35" s="20">
        <f>ROUND(E35*F35,2)</f>
        <v>0</v>
      </c>
      <c r="H35" s="20">
        <f>ROUND(E35-G35,2)</f>
        <v>15.32</v>
      </c>
    </row>
    <row r="36" ht="15">
      <c r="A36" s="5" t="s">
        <v>40</v>
      </c>
    </row>
    <row r="37" spans="1:8" ht="15">
      <c r="A37" s="2" t="s">
        <v>41</v>
      </c>
      <c r="B37" s="2" t="s">
        <v>17</v>
      </c>
      <c r="C37" s="6">
        <v>0.59</v>
      </c>
      <c r="D37" s="2">
        <v>14.8</v>
      </c>
      <c r="E37" s="20">
        <f>ROUND(C37*D37,2)</f>
        <v>8.73</v>
      </c>
      <c r="F37" s="3">
        <v>0</v>
      </c>
      <c r="G37" s="20">
        <f>ROUND(E37*F37,2)</f>
        <v>0</v>
      </c>
      <c r="H37" s="20">
        <f>ROUND(E37-G37,2)</f>
        <v>8.73</v>
      </c>
    </row>
    <row r="38" ht="15">
      <c r="A38" s="5" t="s">
        <v>76</v>
      </c>
    </row>
    <row r="39" spans="1:8" ht="15">
      <c r="A39" s="2" t="s">
        <v>77</v>
      </c>
      <c r="B39" s="2" t="s">
        <v>52</v>
      </c>
      <c r="C39" s="6">
        <v>10</v>
      </c>
      <c r="D39" s="2">
        <v>0.333</v>
      </c>
      <c r="E39" s="20">
        <f>ROUND(C39*D39,2)</f>
        <v>3.33</v>
      </c>
      <c r="F39" s="3">
        <v>0</v>
      </c>
      <c r="G39" s="20">
        <f>ROUND(E39*F39,2)</f>
        <v>0</v>
      </c>
      <c r="H39" s="20">
        <f>ROUND(E39-G39,2)</f>
        <v>3.33</v>
      </c>
    </row>
    <row r="40" ht="15">
      <c r="A40" s="5" t="s">
        <v>42</v>
      </c>
    </row>
    <row r="41" spans="1:8" ht="15">
      <c r="A41" s="2" t="s">
        <v>43</v>
      </c>
      <c r="B41" s="2" t="s">
        <v>44</v>
      </c>
      <c r="C41" s="6">
        <v>13.51</v>
      </c>
      <c r="D41" s="2">
        <v>1.1857</v>
      </c>
      <c r="E41" s="20">
        <f>ROUND(C41*D41,2)</f>
        <v>16.02</v>
      </c>
      <c r="F41" s="3">
        <v>0</v>
      </c>
      <c r="G41" s="20">
        <f>ROUND(E41*F41,2)</f>
        <v>0</v>
      </c>
      <c r="H41" s="20">
        <f>ROUND(E41-G41,2)</f>
        <v>16.02</v>
      </c>
    </row>
    <row r="42" spans="1:8" ht="15">
      <c r="A42" s="2" t="s">
        <v>45</v>
      </c>
      <c r="B42" s="2" t="s">
        <v>44</v>
      </c>
      <c r="C42" s="6">
        <v>13.51</v>
      </c>
      <c r="D42" s="2">
        <v>0.1983</v>
      </c>
      <c r="E42" s="20">
        <f>ROUND(C42*D42,2)</f>
        <v>2.68</v>
      </c>
      <c r="F42" s="3">
        <v>0</v>
      </c>
      <c r="G42" s="20">
        <f>ROUND(E42*F42,2)</f>
        <v>0</v>
      </c>
      <c r="H42" s="20">
        <f>ROUND(E42-G42,2)</f>
        <v>2.68</v>
      </c>
    </row>
    <row r="43" ht="15">
      <c r="A43" s="5" t="s">
        <v>46</v>
      </c>
    </row>
    <row r="44" spans="1:8" ht="15">
      <c r="A44" s="2" t="s">
        <v>47</v>
      </c>
      <c r="B44" s="2" t="s">
        <v>44</v>
      </c>
      <c r="C44" s="6">
        <v>9.06</v>
      </c>
      <c r="D44" s="2">
        <v>0.0804</v>
      </c>
      <c r="E44" s="20">
        <f>ROUND(C44*D44,2)</f>
        <v>0.73</v>
      </c>
      <c r="F44" s="3">
        <v>0</v>
      </c>
      <c r="G44" s="20">
        <f>ROUND(E44*F44,2)</f>
        <v>0</v>
      </c>
      <c r="H44" s="20">
        <f>ROUND(E44-G44,2)</f>
        <v>0.73</v>
      </c>
    </row>
    <row r="45" spans="1:8" ht="15">
      <c r="A45" s="2" t="s">
        <v>45</v>
      </c>
      <c r="B45" s="2" t="s">
        <v>44</v>
      </c>
      <c r="C45" s="6">
        <v>9.06</v>
      </c>
      <c r="D45" s="2">
        <v>0.0992</v>
      </c>
      <c r="E45" s="20">
        <f>ROUND(C45*D45,2)</f>
        <v>0.9</v>
      </c>
      <c r="F45" s="3">
        <v>0</v>
      </c>
      <c r="G45" s="20">
        <f>ROUND(E45*F45,2)</f>
        <v>0</v>
      </c>
      <c r="H45" s="20">
        <f>ROUND(E45-G45,2)</f>
        <v>0.9</v>
      </c>
    </row>
    <row r="46" spans="1:8" ht="15">
      <c r="A46" s="2" t="s">
        <v>48</v>
      </c>
      <c r="B46" s="2" t="s">
        <v>44</v>
      </c>
      <c r="C46" s="6">
        <v>13.51</v>
      </c>
      <c r="D46" s="2">
        <v>1.1072</v>
      </c>
      <c r="E46" s="20">
        <f>ROUND(C46*D46,2)</f>
        <v>14.96</v>
      </c>
      <c r="F46" s="3">
        <v>0</v>
      </c>
      <c r="G46" s="20">
        <f>ROUND(E46*F46,2)</f>
        <v>0</v>
      </c>
      <c r="H46" s="20">
        <f>ROUND(E46-G46,2)</f>
        <v>14.96</v>
      </c>
    </row>
    <row r="47" ht="15">
      <c r="A47" s="5" t="s">
        <v>49</v>
      </c>
    </row>
    <row r="48" spans="1:8" ht="15">
      <c r="A48" s="2" t="s">
        <v>43</v>
      </c>
      <c r="B48" s="2" t="s">
        <v>50</v>
      </c>
      <c r="C48" s="6">
        <v>1.8</v>
      </c>
      <c r="D48" s="2">
        <v>12.8051</v>
      </c>
      <c r="E48" s="20">
        <f>ROUND(C48*D48,2)</f>
        <v>23.05</v>
      </c>
      <c r="F48" s="3">
        <v>0</v>
      </c>
      <c r="G48" s="20">
        <f>ROUND(E48*F48,2)</f>
        <v>0</v>
      </c>
      <c r="H48" s="20">
        <f>ROUND(E48-G48,2)</f>
        <v>23.05</v>
      </c>
    </row>
    <row r="49" spans="1:8" ht="15">
      <c r="A49" s="2" t="s">
        <v>45</v>
      </c>
      <c r="B49" s="2" t="s">
        <v>50</v>
      </c>
      <c r="C49" s="6">
        <v>1.8</v>
      </c>
      <c r="D49" s="2">
        <v>1.785</v>
      </c>
      <c r="E49" s="20">
        <f>ROUND(C49*D49,2)</f>
        <v>3.21</v>
      </c>
      <c r="F49" s="3">
        <v>0</v>
      </c>
      <c r="G49" s="20">
        <f>ROUND(E49*F49,2)</f>
        <v>0</v>
      </c>
      <c r="H49" s="20">
        <f>ROUND(E49-G49,2)</f>
        <v>3.21</v>
      </c>
    </row>
    <row r="50" ht="15">
      <c r="A50" s="5" t="s">
        <v>51</v>
      </c>
    </row>
    <row r="51" spans="1:8" ht="15">
      <c r="A51" s="2" t="s">
        <v>47</v>
      </c>
      <c r="B51" s="2" t="s">
        <v>52</v>
      </c>
      <c r="C51" s="6">
        <v>8.97</v>
      </c>
      <c r="D51" s="2">
        <v>1</v>
      </c>
      <c r="E51" s="20">
        <f>ROUND(C51*D51,2)</f>
        <v>8.97</v>
      </c>
      <c r="F51" s="3">
        <v>0</v>
      </c>
      <c r="G51" s="20">
        <f>ROUND(E51*F51,2)</f>
        <v>0</v>
      </c>
      <c r="H51" s="20">
        <f>ROUND(E51-G51,2)</f>
        <v>8.97</v>
      </c>
    </row>
    <row r="52" spans="1:8" ht="15">
      <c r="A52" s="2" t="s">
        <v>43</v>
      </c>
      <c r="B52" s="2" t="s">
        <v>52</v>
      </c>
      <c r="C52" s="6">
        <v>7.18</v>
      </c>
      <c r="D52" s="2">
        <v>1</v>
      </c>
      <c r="E52" s="20">
        <f>ROUND(C52*D52,2)</f>
        <v>7.18</v>
      </c>
      <c r="F52" s="3">
        <v>0</v>
      </c>
      <c r="G52" s="20">
        <f>ROUND(E52*F52,2)</f>
        <v>0</v>
      </c>
      <c r="H52" s="20">
        <f>ROUND(E52-G52,2)</f>
        <v>7.18</v>
      </c>
    </row>
    <row r="53" spans="1:8" ht="15">
      <c r="A53" s="2" t="s">
        <v>45</v>
      </c>
      <c r="B53" s="2" t="s">
        <v>52</v>
      </c>
      <c r="C53" s="6">
        <v>2.03</v>
      </c>
      <c r="D53" s="2">
        <v>1</v>
      </c>
      <c r="E53" s="20">
        <f>ROUND(C53*D53,2)</f>
        <v>2.03</v>
      </c>
      <c r="F53" s="3">
        <v>0</v>
      </c>
      <c r="G53" s="20">
        <f>ROUND(E53*F53,2)</f>
        <v>0</v>
      </c>
      <c r="H53" s="20">
        <f>ROUND(E53-G53,2)</f>
        <v>2.03</v>
      </c>
    </row>
    <row r="54" spans="1:8" ht="15">
      <c r="A54" s="7" t="s">
        <v>53</v>
      </c>
      <c r="B54" s="7" t="s">
        <v>52</v>
      </c>
      <c r="C54" s="8">
        <v>6.64</v>
      </c>
      <c r="D54" s="7">
        <v>1</v>
      </c>
      <c r="E54" s="19">
        <f>ROUND(C54*D54,2)</f>
        <v>6.64</v>
      </c>
      <c r="F54" s="9">
        <v>0</v>
      </c>
      <c r="G54" s="19">
        <f>ROUND(E54*F54,2)</f>
        <v>0</v>
      </c>
      <c r="H54" s="19">
        <f>ROUND(E54-G54,2)</f>
        <v>6.64</v>
      </c>
    </row>
    <row r="55" spans="1:8" ht="15">
      <c r="A55" s="1" t="s">
        <v>54</v>
      </c>
      <c r="E55" s="20">
        <f>SUM(E12:E54)</f>
        <v>506.08000000000004</v>
      </c>
      <c r="G55" s="4">
        <f>SUM(G12:G54)</f>
        <v>0</v>
      </c>
      <c r="H55" s="4">
        <f>ROUND(E55-G55,2)</f>
        <v>506.08</v>
      </c>
    </row>
    <row r="56" spans="1:8" ht="15">
      <c r="A56" s="1" t="s">
        <v>55</v>
      </c>
      <c r="E56" s="20">
        <f>+E8-E55</f>
        <v>186.91999999999996</v>
      </c>
      <c r="G56" s="4">
        <f>+G8-G55</f>
        <v>0</v>
      </c>
      <c r="H56" s="4">
        <f>ROUND(E56-G56,2)</f>
        <v>186.92</v>
      </c>
    </row>
    <row r="57" ht="15">
      <c r="A57" t="s">
        <v>11</v>
      </c>
    </row>
    <row r="58" ht="15">
      <c r="A58" s="1" t="s">
        <v>56</v>
      </c>
    </row>
    <row r="59" spans="1:8" ht="15">
      <c r="A59" s="2" t="s">
        <v>47</v>
      </c>
      <c r="B59" s="2" t="s">
        <v>52</v>
      </c>
      <c r="C59" s="6">
        <v>31.91</v>
      </c>
      <c r="D59" s="2">
        <v>1</v>
      </c>
      <c r="E59" s="20">
        <f>ROUND(C59*D59,2)</f>
        <v>31.91</v>
      </c>
      <c r="F59" s="3">
        <v>0</v>
      </c>
      <c r="G59" s="20">
        <f>ROUND(E59*F59,2)</f>
        <v>0</v>
      </c>
      <c r="H59" s="20">
        <f>ROUND(E59-G59,2)</f>
        <v>31.91</v>
      </c>
    </row>
    <row r="60" spans="1:8" ht="15">
      <c r="A60" s="2" t="s">
        <v>43</v>
      </c>
      <c r="B60" s="2" t="s">
        <v>52</v>
      </c>
      <c r="C60" s="6">
        <v>45.25</v>
      </c>
      <c r="D60" s="2">
        <v>1</v>
      </c>
      <c r="E60" s="20">
        <f>ROUND(C60*D60,2)</f>
        <v>45.25</v>
      </c>
      <c r="F60" s="3">
        <v>0</v>
      </c>
      <c r="G60" s="20">
        <f>ROUND(E60*F60,2)</f>
        <v>0</v>
      </c>
      <c r="H60" s="20">
        <f>ROUND(E60-G60,2)</f>
        <v>45.25</v>
      </c>
    </row>
    <row r="61" spans="1:8" ht="15">
      <c r="A61" s="7" t="s">
        <v>45</v>
      </c>
      <c r="B61" s="7" t="s">
        <v>52</v>
      </c>
      <c r="C61" s="8">
        <v>13.5</v>
      </c>
      <c r="D61" s="7">
        <v>1</v>
      </c>
      <c r="E61" s="19">
        <f>ROUND(C61*D61,2)</f>
        <v>13.5</v>
      </c>
      <c r="F61" s="9">
        <v>0</v>
      </c>
      <c r="G61" s="19">
        <f>ROUND(E61*F61,2)</f>
        <v>0</v>
      </c>
      <c r="H61" s="19">
        <f>ROUND(E61-G61,2)</f>
        <v>13.5</v>
      </c>
    </row>
    <row r="62" spans="1:8" ht="15">
      <c r="A62" s="1" t="s">
        <v>57</v>
      </c>
      <c r="E62" s="20">
        <f>SUM(E59:E61)</f>
        <v>90.66</v>
      </c>
      <c r="G62" s="4">
        <f>SUM(G59:G61)</f>
        <v>0</v>
      </c>
      <c r="H62" s="4">
        <f>ROUND(E62-G62,2)</f>
        <v>90.66</v>
      </c>
    </row>
    <row r="63" spans="1:8" ht="15">
      <c r="A63" s="1" t="s">
        <v>58</v>
      </c>
      <c r="E63" s="20">
        <f>+E55+E62</f>
        <v>596.74</v>
      </c>
      <c r="G63" s="4">
        <f>+G55+G62</f>
        <v>0</v>
      </c>
      <c r="H63" s="4">
        <f>ROUND(E63-G63,2)</f>
        <v>596.74</v>
      </c>
    </row>
    <row r="64" spans="1:8" ht="15">
      <c r="A64" s="1" t="s">
        <v>59</v>
      </c>
      <c r="E64" s="20">
        <f>+E8-E63</f>
        <v>96.25999999999999</v>
      </c>
      <c r="G64" s="4">
        <f>+G8-G63</f>
        <v>0</v>
      </c>
      <c r="H64" s="4">
        <f>ROUND(E64-G64,2)</f>
        <v>96.26</v>
      </c>
    </row>
    <row r="65" ht="15">
      <c r="A65" t="s">
        <v>2</v>
      </c>
    </row>
    <row r="66" ht="15">
      <c r="A66" t="s">
        <v>80</v>
      </c>
    </row>
    <row r="68" ht="15">
      <c r="A68" s="1" t="s">
        <v>60</v>
      </c>
    </row>
    <row r="69" ht="15">
      <c r="A69" s="1" t="s">
        <v>61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20" customWidth="1"/>
    <col min="4" max="4" width="10.7109375" style="0" customWidth="1"/>
    <col min="5" max="5" width="13.7109375" style="20" customWidth="1"/>
  </cols>
  <sheetData>
    <row r="1" spans="1:8" ht="15">
      <c r="A1" s="17" t="s">
        <v>81</v>
      </c>
      <c r="B1" s="17"/>
      <c r="C1" s="17"/>
      <c r="D1" s="17"/>
      <c r="E1" s="17"/>
      <c r="F1" s="17"/>
      <c r="G1" s="17"/>
      <c r="H1" s="17"/>
    </row>
    <row r="2" spans="1:8" ht="15">
      <c r="A2" s="17" t="s">
        <v>82</v>
      </c>
      <c r="B2" s="17"/>
      <c r="C2" s="17"/>
      <c r="D2" s="17"/>
      <c r="E2" s="17"/>
      <c r="F2" s="17"/>
      <c r="G2" s="17"/>
      <c r="H2" s="17"/>
    </row>
    <row r="3" spans="1:8" ht="15">
      <c r="A3" s="17" t="s">
        <v>83</v>
      </c>
      <c r="B3" s="17"/>
      <c r="C3" s="17"/>
      <c r="D3" s="17"/>
      <c r="E3" s="17"/>
      <c r="F3" s="17"/>
      <c r="G3" s="17"/>
      <c r="H3" s="17"/>
    </row>
    <row r="4" spans="1:8" ht="15">
      <c r="A4" s="10"/>
      <c r="B4" s="10"/>
      <c r="C4" s="19"/>
      <c r="D4" s="10"/>
      <c r="E4" s="19"/>
      <c r="F4" s="18" t="s">
        <v>63</v>
      </c>
      <c r="G4" s="18"/>
      <c r="H4" s="16" t="s">
        <v>66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62</v>
      </c>
      <c r="F5" s="13" t="s">
        <v>64</v>
      </c>
      <c r="G5" s="13" t="s">
        <v>65</v>
      </c>
      <c r="H5" s="13" t="s">
        <v>65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385</v>
      </c>
      <c r="D7" s="7">
        <v>2.2</v>
      </c>
      <c r="E7" s="19">
        <f>ROUND(C7*D7,2)</f>
        <v>847</v>
      </c>
      <c r="F7" s="9">
        <v>0</v>
      </c>
      <c r="G7" s="19">
        <f>ROUND(E7*F7,2)</f>
        <v>0</v>
      </c>
      <c r="H7" s="19">
        <f>ROUND(E7-G7,2)</f>
        <v>847</v>
      </c>
    </row>
    <row r="8" spans="1:8" ht="15">
      <c r="A8" s="1" t="s">
        <v>10</v>
      </c>
      <c r="E8" s="20">
        <f>SUM(E7:E7)</f>
        <v>847</v>
      </c>
      <c r="G8" s="4">
        <f>SUM(G7:G7)</f>
        <v>0</v>
      </c>
      <c r="H8" s="4">
        <f>ROUND(E8-G8,2)</f>
        <v>847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6.56</v>
      </c>
      <c r="D12" s="2">
        <v>5.5</v>
      </c>
      <c r="E12" s="20">
        <f>ROUND(C12*D12,2)</f>
        <v>36.08</v>
      </c>
      <c r="F12" s="3">
        <v>0</v>
      </c>
      <c r="G12" s="20">
        <f>ROUND(E12*F12,2)</f>
        <v>0</v>
      </c>
      <c r="H12" s="20">
        <f>ROUND(E12-G12,2)</f>
        <v>36.08</v>
      </c>
    </row>
    <row r="13" spans="1:8" ht="15">
      <c r="A13" s="2" t="s">
        <v>16</v>
      </c>
      <c r="B13" s="2" t="s">
        <v>17</v>
      </c>
      <c r="C13" s="6">
        <v>1.96</v>
      </c>
      <c r="D13" s="2">
        <v>36</v>
      </c>
      <c r="E13" s="20">
        <f>ROUND(C13*D13,2)</f>
        <v>70.56</v>
      </c>
      <c r="F13" s="3">
        <v>0</v>
      </c>
      <c r="G13" s="20">
        <f>ROUND(E13*F13,2)</f>
        <v>0</v>
      </c>
      <c r="H13" s="20">
        <f>ROUND(E13-G13,2)</f>
        <v>70.56</v>
      </c>
    </row>
    <row r="14" spans="1:8" ht="15">
      <c r="A14" s="2" t="s">
        <v>79</v>
      </c>
      <c r="B14" s="2" t="s">
        <v>17</v>
      </c>
      <c r="C14" s="6">
        <v>0.71</v>
      </c>
      <c r="D14" s="2">
        <v>7.2</v>
      </c>
      <c r="E14" s="20">
        <f>ROUND(C14*D14,2)</f>
        <v>5.11</v>
      </c>
      <c r="F14" s="3">
        <v>0</v>
      </c>
      <c r="G14" s="20">
        <f>ROUND(E14*F14,2)</f>
        <v>0</v>
      </c>
      <c r="H14" s="20">
        <f>ROUND(E14-G14,2)</f>
        <v>5.11</v>
      </c>
    </row>
    <row r="15" ht="15">
      <c r="A15" s="5" t="s">
        <v>18</v>
      </c>
    </row>
    <row r="16" spans="1:8" ht="15">
      <c r="A16" s="2" t="s">
        <v>19</v>
      </c>
      <c r="B16" s="2" t="s">
        <v>15</v>
      </c>
      <c r="C16" s="6">
        <v>2.25</v>
      </c>
      <c r="D16" s="2">
        <v>4</v>
      </c>
      <c r="E16" s="20">
        <f>ROUND(C16*D16,2)</f>
        <v>9</v>
      </c>
      <c r="F16" s="3">
        <v>0</v>
      </c>
      <c r="G16" s="20">
        <f>ROUND(E16*F16,2)</f>
        <v>0</v>
      </c>
      <c r="H16" s="20">
        <f>ROUND(E16-G16,2)</f>
        <v>9</v>
      </c>
    </row>
    <row r="17" spans="1:8" ht="15">
      <c r="A17" s="2" t="s">
        <v>20</v>
      </c>
      <c r="B17" s="2" t="s">
        <v>15</v>
      </c>
      <c r="C17" s="6">
        <v>14.83</v>
      </c>
      <c r="D17" s="2">
        <v>1</v>
      </c>
      <c r="E17" s="20">
        <f>ROUND(C17*D17,2)</f>
        <v>14.83</v>
      </c>
      <c r="F17" s="3">
        <v>0</v>
      </c>
      <c r="G17" s="20">
        <f>ROUND(E17*F17,2)</f>
        <v>0</v>
      </c>
      <c r="H17" s="20">
        <f>ROUND(E17-G17,2)</f>
        <v>14.83</v>
      </c>
    </row>
    <row r="18" spans="1:8" ht="15">
      <c r="A18" s="2" t="s">
        <v>21</v>
      </c>
      <c r="B18" s="2" t="s">
        <v>17</v>
      </c>
      <c r="C18" s="6">
        <v>4.57</v>
      </c>
      <c r="D18" s="2">
        <v>3</v>
      </c>
      <c r="E18" s="20">
        <f>ROUND(C18*D18,2)</f>
        <v>13.71</v>
      </c>
      <c r="F18" s="3">
        <v>0</v>
      </c>
      <c r="G18" s="20">
        <f>ROUND(E18*F18,2)</f>
        <v>0</v>
      </c>
      <c r="H18" s="20">
        <f>ROUND(E18-G18,2)</f>
        <v>13.71</v>
      </c>
    </row>
    <row r="19" spans="1:8" ht="15">
      <c r="A19" s="2" t="s">
        <v>22</v>
      </c>
      <c r="B19" s="2" t="s">
        <v>15</v>
      </c>
      <c r="C19" s="6">
        <v>11.41</v>
      </c>
      <c r="D19" s="2">
        <v>1.5</v>
      </c>
      <c r="E19" s="20">
        <f>ROUND(C19*D19,2)</f>
        <v>17.12</v>
      </c>
      <c r="F19" s="3">
        <v>0</v>
      </c>
      <c r="G19" s="20">
        <f>ROUND(E19*F19,2)</f>
        <v>0</v>
      </c>
      <c r="H19" s="20">
        <f>ROUND(E19-G19,2)</f>
        <v>17.12</v>
      </c>
    </row>
    <row r="20" spans="1:8" ht="15">
      <c r="A20" s="2" t="s">
        <v>23</v>
      </c>
      <c r="B20" s="2" t="s">
        <v>17</v>
      </c>
      <c r="C20" s="6">
        <v>3.54</v>
      </c>
      <c r="D20" s="2">
        <v>4</v>
      </c>
      <c r="E20" s="20">
        <f>ROUND(C20*D20,2)</f>
        <v>14.16</v>
      </c>
      <c r="F20" s="3">
        <v>0</v>
      </c>
      <c r="G20" s="20">
        <f>ROUND(E20*F20,2)</f>
        <v>0</v>
      </c>
      <c r="H20" s="20">
        <f>ROUND(E20-G20,2)</f>
        <v>14.16</v>
      </c>
    </row>
    <row r="21" spans="1:8" ht="15">
      <c r="A21" s="2" t="s">
        <v>24</v>
      </c>
      <c r="B21" s="2" t="s">
        <v>15</v>
      </c>
      <c r="C21" s="6">
        <v>4.34</v>
      </c>
      <c r="D21" s="2">
        <v>2</v>
      </c>
      <c r="E21" s="20">
        <f>ROUND(C21*D21,2)</f>
        <v>8.68</v>
      </c>
      <c r="F21" s="3">
        <v>0</v>
      </c>
      <c r="G21" s="20">
        <f>ROUND(E21*F21,2)</f>
        <v>0</v>
      </c>
      <c r="H21" s="20">
        <f>ROUND(E21-G21,2)</f>
        <v>8.68</v>
      </c>
    </row>
    <row r="22" spans="1:8" ht="15">
      <c r="A22" s="2" t="s">
        <v>25</v>
      </c>
      <c r="B22" s="2" t="s">
        <v>15</v>
      </c>
      <c r="C22" s="6">
        <v>12.64</v>
      </c>
      <c r="D22" s="2">
        <v>1</v>
      </c>
      <c r="E22" s="20">
        <f>ROUND(C22*D22,2)</f>
        <v>12.64</v>
      </c>
      <c r="F22" s="3">
        <v>0</v>
      </c>
      <c r="G22" s="20">
        <f>ROUND(E22*F22,2)</f>
        <v>0</v>
      </c>
      <c r="H22" s="20">
        <f>ROUND(E22-G22,2)</f>
        <v>12.64</v>
      </c>
    </row>
    <row r="23" ht="15">
      <c r="A23" s="5" t="s">
        <v>26</v>
      </c>
    </row>
    <row r="24" spans="1:8" ht="15">
      <c r="A24" s="2" t="s">
        <v>27</v>
      </c>
      <c r="B24" s="2" t="s">
        <v>17</v>
      </c>
      <c r="C24" s="6">
        <v>1.7</v>
      </c>
      <c r="D24" s="2">
        <v>9</v>
      </c>
      <c r="E24" s="20">
        <f>ROUND(C24*D24,2)</f>
        <v>15.3</v>
      </c>
      <c r="F24" s="3">
        <v>0</v>
      </c>
      <c r="G24" s="20">
        <f>ROUND(E24*F24,2)</f>
        <v>0</v>
      </c>
      <c r="H24" s="20">
        <f>ROUND(E24-G24,2)</f>
        <v>15.3</v>
      </c>
    </row>
    <row r="25" spans="1:8" ht="15">
      <c r="A25" s="2" t="s">
        <v>28</v>
      </c>
      <c r="B25" s="2" t="s">
        <v>29</v>
      </c>
      <c r="C25" s="6">
        <v>7.43</v>
      </c>
      <c r="D25" s="2">
        <v>0.1375</v>
      </c>
      <c r="E25" s="20">
        <f>ROUND(C25*D25,2)</f>
        <v>1.02</v>
      </c>
      <c r="F25" s="3">
        <v>0</v>
      </c>
      <c r="G25" s="20">
        <f>ROUND(E25*F25,2)</f>
        <v>0</v>
      </c>
      <c r="H25" s="20">
        <f>ROUND(E25-G25,2)</f>
        <v>1.02</v>
      </c>
    </row>
    <row r="26" ht="15">
      <c r="A26" s="5" t="s">
        <v>84</v>
      </c>
    </row>
    <row r="27" spans="1:8" ht="15">
      <c r="A27" s="2" t="s">
        <v>85</v>
      </c>
      <c r="B27" s="2" t="s">
        <v>86</v>
      </c>
      <c r="C27" s="6">
        <v>0.25</v>
      </c>
      <c r="D27" s="2">
        <v>33</v>
      </c>
      <c r="E27" s="20">
        <f>ROUND(C27*D27,2)</f>
        <v>8.25</v>
      </c>
      <c r="F27" s="3">
        <v>0</v>
      </c>
      <c r="G27" s="20">
        <f>ROUND(E27*F27,2)</f>
        <v>0</v>
      </c>
      <c r="H27" s="20">
        <f>ROUND(E27-G27,2)</f>
        <v>8.25</v>
      </c>
    </row>
    <row r="28" ht="15">
      <c r="A28" s="5" t="s">
        <v>30</v>
      </c>
    </row>
    <row r="29" spans="1:8" ht="15">
      <c r="A29" s="2" t="s">
        <v>31</v>
      </c>
      <c r="B29" s="2" t="s">
        <v>29</v>
      </c>
      <c r="C29" s="6">
        <v>0.84</v>
      </c>
      <c r="D29" s="2">
        <v>125</v>
      </c>
      <c r="E29" s="20">
        <f>ROUND(C29*D29,2)</f>
        <v>105</v>
      </c>
      <c r="F29" s="3">
        <v>0</v>
      </c>
      <c r="G29" s="20">
        <f>ROUND(E29*F29,2)</f>
        <v>0</v>
      </c>
      <c r="H29" s="20">
        <f>ROUND(E29-G29,2)</f>
        <v>105</v>
      </c>
    </row>
    <row r="30" ht="15">
      <c r="A30" s="5" t="s">
        <v>32</v>
      </c>
    </row>
    <row r="31" spans="1:8" ht="15">
      <c r="A31" s="2" t="s">
        <v>33</v>
      </c>
      <c r="B31" s="2" t="s">
        <v>15</v>
      </c>
      <c r="C31" s="6">
        <v>2.61</v>
      </c>
      <c r="D31" s="2">
        <v>6</v>
      </c>
      <c r="E31" s="20">
        <f>ROUND(C31*D31,2)</f>
        <v>15.66</v>
      </c>
      <c r="F31" s="3">
        <v>0</v>
      </c>
      <c r="G31" s="20">
        <f>ROUND(E31*F31,2)</f>
        <v>0</v>
      </c>
      <c r="H31" s="20">
        <f>ROUND(E31-G31,2)</f>
        <v>15.66</v>
      </c>
    </row>
    <row r="32" ht="15">
      <c r="A32" s="5" t="s">
        <v>34</v>
      </c>
    </row>
    <row r="33" spans="1:8" ht="15">
      <c r="A33" s="2" t="s">
        <v>35</v>
      </c>
      <c r="B33" s="2" t="s">
        <v>9</v>
      </c>
      <c r="C33" s="6">
        <v>18</v>
      </c>
      <c r="D33" s="14">
        <f>ROUND(D7*0.85,2)</f>
        <v>1.87</v>
      </c>
      <c r="E33" s="20">
        <f>ROUND(C33*D33,2)</f>
        <v>33.66</v>
      </c>
      <c r="F33" s="3">
        <v>0</v>
      </c>
      <c r="G33" s="20">
        <f>ROUND(E33*F33,2)</f>
        <v>0</v>
      </c>
      <c r="H33" s="20">
        <f>ROUND(E33-G33,2)</f>
        <v>33.66</v>
      </c>
    </row>
    <row r="34" ht="15">
      <c r="A34" s="5" t="s">
        <v>36</v>
      </c>
    </row>
    <row r="35" spans="1:8" ht="15">
      <c r="A35" s="2" t="s">
        <v>37</v>
      </c>
      <c r="B35" s="2" t="s">
        <v>9</v>
      </c>
      <c r="C35" s="6">
        <v>24</v>
      </c>
      <c r="D35" s="14">
        <f>ROUND(D7*0.6,2)</f>
        <v>1.32</v>
      </c>
      <c r="E35" s="20">
        <f>ROUND(C35*D35,2)</f>
        <v>31.68</v>
      </c>
      <c r="F35" s="3">
        <v>0</v>
      </c>
      <c r="G35" s="20">
        <f>ROUND(E35*F35,2)</f>
        <v>0</v>
      </c>
      <c r="H35" s="20">
        <f>ROUND(E35-G35,2)</f>
        <v>31.68</v>
      </c>
    </row>
    <row r="36" ht="15">
      <c r="A36" s="5" t="s">
        <v>38</v>
      </c>
    </row>
    <row r="37" spans="1:8" ht="15">
      <c r="A37" s="2" t="s">
        <v>39</v>
      </c>
      <c r="B37" s="2" t="s">
        <v>9</v>
      </c>
      <c r="C37" s="6">
        <v>46</v>
      </c>
      <c r="D37" s="2">
        <v>0.333</v>
      </c>
      <c r="E37" s="20">
        <f>ROUND(C37*D37,2)</f>
        <v>15.32</v>
      </c>
      <c r="F37" s="3">
        <v>0</v>
      </c>
      <c r="G37" s="20">
        <f>ROUND(E37*F37,2)</f>
        <v>0</v>
      </c>
      <c r="H37" s="20">
        <f>ROUND(E37-G37,2)</f>
        <v>15.32</v>
      </c>
    </row>
    <row r="38" ht="15">
      <c r="A38" s="5" t="s">
        <v>40</v>
      </c>
    </row>
    <row r="39" spans="1:8" ht="15">
      <c r="A39" s="2" t="s">
        <v>41</v>
      </c>
      <c r="B39" s="2" t="s">
        <v>17</v>
      </c>
      <c r="C39" s="6">
        <v>0.59</v>
      </c>
      <c r="D39" s="2">
        <v>14.8</v>
      </c>
      <c r="E39" s="20">
        <f>ROUND(C39*D39,2)</f>
        <v>8.73</v>
      </c>
      <c r="F39" s="3">
        <v>0</v>
      </c>
      <c r="G39" s="20">
        <f>ROUND(E39*F39,2)</f>
        <v>0</v>
      </c>
      <c r="H39" s="20">
        <f>ROUND(E39-G39,2)</f>
        <v>8.73</v>
      </c>
    </row>
    <row r="40" ht="15">
      <c r="A40" s="5" t="s">
        <v>76</v>
      </c>
    </row>
    <row r="41" spans="1:8" ht="15">
      <c r="A41" s="2" t="s">
        <v>77</v>
      </c>
      <c r="B41" s="2" t="s">
        <v>52</v>
      </c>
      <c r="C41" s="6">
        <v>10</v>
      </c>
      <c r="D41" s="2">
        <v>0.333</v>
      </c>
      <c r="E41" s="20">
        <f>ROUND(C41*D41,2)</f>
        <v>3.33</v>
      </c>
      <c r="F41" s="3">
        <v>0</v>
      </c>
      <c r="G41" s="20">
        <f>ROUND(E41*F41,2)</f>
        <v>0</v>
      </c>
      <c r="H41" s="20">
        <f>ROUND(E41-G41,2)</f>
        <v>3.33</v>
      </c>
    </row>
    <row r="42" ht="15">
      <c r="A42" s="5" t="s">
        <v>42</v>
      </c>
    </row>
    <row r="43" spans="1:8" ht="15">
      <c r="A43" s="2" t="s">
        <v>43</v>
      </c>
      <c r="B43" s="2" t="s">
        <v>44</v>
      </c>
      <c r="C43" s="6">
        <v>13.51</v>
      </c>
      <c r="D43" s="2">
        <v>1.2642</v>
      </c>
      <c r="E43" s="20">
        <f>ROUND(C43*D43,2)</f>
        <v>17.08</v>
      </c>
      <c r="F43" s="3">
        <v>0</v>
      </c>
      <c r="G43" s="20">
        <f>ROUND(E43*F43,2)</f>
        <v>0</v>
      </c>
      <c r="H43" s="20">
        <f>ROUND(E43-G43,2)</f>
        <v>17.08</v>
      </c>
    </row>
    <row r="44" spans="1:8" ht="15">
      <c r="A44" s="2" t="s">
        <v>45</v>
      </c>
      <c r="B44" s="2" t="s">
        <v>44</v>
      </c>
      <c r="C44" s="6">
        <v>13.51</v>
      </c>
      <c r="D44" s="2">
        <v>0.1983</v>
      </c>
      <c r="E44" s="20">
        <f>ROUND(C44*D44,2)</f>
        <v>2.68</v>
      </c>
      <c r="F44" s="3">
        <v>0</v>
      </c>
      <c r="G44" s="20">
        <f>ROUND(E44*F44,2)</f>
        <v>0</v>
      </c>
      <c r="H44" s="20">
        <f>ROUND(E44-G44,2)</f>
        <v>2.68</v>
      </c>
    </row>
    <row r="45" ht="15">
      <c r="A45" s="5" t="s">
        <v>87</v>
      </c>
    </row>
    <row r="46" spans="1:8" ht="15">
      <c r="A46" s="2" t="s">
        <v>88</v>
      </c>
      <c r="B46" s="2" t="s">
        <v>44</v>
      </c>
      <c r="C46" s="6">
        <v>9.06</v>
      </c>
      <c r="D46" s="2">
        <v>0.325</v>
      </c>
      <c r="E46" s="20">
        <f>ROUND(C46*D46,2)</f>
        <v>2.94</v>
      </c>
      <c r="F46" s="3">
        <v>0</v>
      </c>
      <c r="G46" s="20">
        <f>ROUND(E46*F46,2)</f>
        <v>0</v>
      </c>
      <c r="H46" s="20">
        <f>ROUND(E46-G46,2)</f>
        <v>2.94</v>
      </c>
    </row>
    <row r="47" spans="1:8" ht="15">
      <c r="A47" s="2" t="s">
        <v>47</v>
      </c>
      <c r="B47" s="2" t="s">
        <v>44</v>
      </c>
      <c r="C47" s="6">
        <v>9.06</v>
      </c>
      <c r="D47" s="2">
        <v>0.0625</v>
      </c>
      <c r="E47" s="20">
        <f>ROUND(C47*D47,2)</f>
        <v>0.57</v>
      </c>
      <c r="F47" s="3">
        <v>0</v>
      </c>
      <c r="G47" s="20">
        <f>ROUND(E47*F47,2)</f>
        <v>0</v>
      </c>
      <c r="H47" s="20">
        <f>ROUND(E47-G47,2)</f>
        <v>0.57</v>
      </c>
    </row>
    <row r="48" ht="15">
      <c r="A48" s="5" t="s">
        <v>46</v>
      </c>
    </row>
    <row r="49" spans="1:8" ht="15">
      <c r="A49" s="2" t="s">
        <v>47</v>
      </c>
      <c r="B49" s="2" t="s">
        <v>44</v>
      </c>
      <c r="C49" s="6">
        <v>9.06</v>
      </c>
      <c r="D49" s="2">
        <v>0.0804</v>
      </c>
      <c r="E49" s="20">
        <f>ROUND(C49*D49,2)</f>
        <v>0.73</v>
      </c>
      <c r="F49" s="3">
        <v>0</v>
      </c>
      <c r="G49" s="20">
        <f>ROUND(E49*F49,2)</f>
        <v>0</v>
      </c>
      <c r="H49" s="20">
        <f>ROUND(E49-G49,2)</f>
        <v>0.73</v>
      </c>
    </row>
    <row r="50" spans="1:8" ht="15">
      <c r="A50" s="2" t="s">
        <v>45</v>
      </c>
      <c r="B50" s="2" t="s">
        <v>44</v>
      </c>
      <c r="C50" s="6">
        <v>9.06</v>
      </c>
      <c r="D50" s="2">
        <v>0.0992</v>
      </c>
      <c r="E50" s="20">
        <f>ROUND(C50*D50,2)</f>
        <v>0.9</v>
      </c>
      <c r="F50" s="3">
        <v>0</v>
      </c>
      <c r="G50" s="20">
        <f>ROUND(E50*F50,2)</f>
        <v>0</v>
      </c>
      <c r="H50" s="20">
        <f>ROUND(E50-G50,2)</f>
        <v>0.9</v>
      </c>
    </row>
    <row r="51" spans="1:8" ht="15">
      <c r="A51" s="2" t="s">
        <v>48</v>
      </c>
      <c r="B51" s="2" t="s">
        <v>44</v>
      </c>
      <c r="C51" s="6">
        <v>13.51</v>
      </c>
      <c r="D51" s="2">
        <v>1.1072</v>
      </c>
      <c r="E51" s="20">
        <f>ROUND(C51*D51,2)</f>
        <v>14.96</v>
      </c>
      <c r="F51" s="3">
        <v>0</v>
      </c>
      <c r="G51" s="20">
        <f>ROUND(E51*F51,2)</f>
        <v>0</v>
      </c>
      <c r="H51" s="20">
        <f>ROUND(E51-G51,2)</f>
        <v>14.96</v>
      </c>
    </row>
    <row r="52" ht="15">
      <c r="A52" s="5" t="s">
        <v>49</v>
      </c>
    </row>
    <row r="53" spans="1:8" ht="15">
      <c r="A53" s="2" t="s">
        <v>43</v>
      </c>
      <c r="B53" s="2" t="s">
        <v>50</v>
      </c>
      <c r="C53" s="6">
        <v>1.8</v>
      </c>
      <c r="D53" s="2">
        <v>13.5314</v>
      </c>
      <c r="E53" s="20">
        <f>ROUND(C53*D53,2)</f>
        <v>24.36</v>
      </c>
      <c r="F53" s="3">
        <v>0</v>
      </c>
      <c r="G53" s="20">
        <f>ROUND(E53*F53,2)</f>
        <v>0</v>
      </c>
      <c r="H53" s="20">
        <f>ROUND(E53-G53,2)</f>
        <v>24.36</v>
      </c>
    </row>
    <row r="54" spans="1:8" ht="15">
      <c r="A54" s="2" t="s">
        <v>45</v>
      </c>
      <c r="B54" s="2" t="s">
        <v>50</v>
      </c>
      <c r="C54" s="6">
        <v>1.8</v>
      </c>
      <c r="D54" s="2">
        <v>1.785</v>
      </c>
      <c r="E54" s="20">
        <f>ROUND(C54*D54,2)</f>
        <v>3.21</v>
      </c>
      <c r="F54" s="3">
        <v>0</v>
      </c>
      <c r="G54" s="20">
        <f>ROUND(E54*F54,2)</f>
        <v>0</v>
      </c>
      <c r="H54" s="20">
        <f>ROUND(E54-G54,2)</f>
        <v>3.21</v>
      </c>
    </row>
    <row r="55" spans="1:8" ht="15">
      <c r="A55" s="2" t="s">
        <v>89</v>
      </c>
      <c r="B55" s="2" t="s">
        <v>50</v>
      </c>
      <c r="C55" s="6">
        <v>1.8</v>
      </c>
      <c r="D55" s="2">
        <v>9.7755</v>
      </c>
      <c r="E55" s="20">
        <f>ROUND(C55*D55,2)</f>
        <v>17.6</v>
      </c>
      <c r="F55" s="3">
        <v>0</v>
      </c>
      <c r="G55" s="20">
        <f>ROUND(E55*F55,2)</f>
        <v>0</v>
      </c>
      <c r="H55" s="20">
        <f>ROUND(E55-G55,2)</f>
        <v>17.6</v>
      </c>
    </row>
    <row r="56" ht="15">
      <c r="A56" s="5" t="s">
        <v>51</v>
      </c>
    </row>
    <row r="57" spans="1:8" ht="15">
      <c r="A57" s="2" t="s">
        <v>47</v>
      </c>
      <c r="B57" s="2" t="s">
        <v>52</v>
      </c>
      <c r="C57" s="6">
        <v>9.17</v>
      </c>
      <c r="D57" s="2">
        <v>1</v>
      </c>
      <c r="E57" s="20">
        <f>ROUND(C57*D57,2)</f>
        <v>9.17</v>
      </c>
      <c r="F57" s="3">
        <v>0</v>
      </c>
      <c r="G57" s="20">
        <f>ROUND(E57*F57,2)</f>
        <v>0</v>
      </c>
      <c r="H57" s="20">
        <f>ROUND(E57-G57,2)</f>
        <v>9.17</v>
      </c>
    </row>
    <row r="58" spans="1:8" ht="15">
      <c r="A58" s="2" t="s">
        <v>43</v>
      </c>
      <c r="B58" s="2" t="s">
        <v>52</v>
      </c>
      <c r="C58" s="6">
        <v>7.57</v>
      </c>
      <c r="D58" s="2">
        <v>1</v>
      </c>
      <c r="E58" s="20">
        <f>ROUND(C58*D58,2)</f>
        <v>7.57</v>
      </c>
      <c r="F58" s="3">
        <v>0</v>
      </c>
      <c r="G58" s="20">
        <f>ROUND(E58*F58,2)</f>
        <v>0</v>
      </c>
      <c r="H58" s="20">
        <f>ROUND(E58-G58,2)</f>
        <v>7.57</v>
      </c>
    </row>
    <row r="59" spans="1:8" ht="15">
      <c r="A59" s="2" t="s">
        <v>45</v>
      </c>
      <c r="B59" s="2" t="s">
        <v>52</v>
      </c>
      <c r="C59" s="6">
        <v>2.03</v>
      </c>
      <c r="D59" s="2">
        <v>1</v>
      </c>
      <c r="E59" s="20">
        <f>ROUND(C59*D59,2)</f>
        <v>2.03</v>
      </c>
      <c r="F59" s="3">
        <v>0</v>
      </c>
      <c r="G59" s="20">
        <f>ROUND(E59*F59,2)</f>
        <v>0</v>
      </c>
      <c r="H59" s="20">
        <f>ROUND(E59-G59,2)</f>
        <v>2.03</v>
      </c>
    </row>
    <row r="60" spans="1:8" ht="15">
      <c r="A60" s="2" t="s">
        <v>89</v>
      </c>
      <c r="B60" s="2" t="s">
        <v>52</v>
      </c>
      <c r="C60" s="6">
        <v>6.88</v>
      </c>
      <c r="D60" s="2">
        <v>1</v>
      </c>
      <c r="E60" s="20">
        <f>ROUND(C60*D60,2)</f>
        <v>6.88</v>
      </c>
      <c r="F60" s="3">
        <v>0</v>
      </c>
      <c r="G60" s="20">
        <f>ROUND(E60*F60,2)</f>
        <v>0</v>
      </c>
      <c r="H60" s="20">
        <f>ROUND(E60-G60,2)</f>
        <v>6.88</v>
      </c>
    </row>
    <row r="61" spans="1:8" ht="15">
      <c r="A61" s="7" t="s">
        <v>53</v>
      </c>
      <c r="B61" s="7" t="s">
        <v>52</v>
      </c>
      <c r="C61" s="8">
        <v>7.31</v>
      </c>
      <c r="D61" s="7">
        <v>1</v>
      </c>
      <c r="E61" s="19">
        <f>ROUND(C61*D61,2)</f>
        <v>7.31</v>
      </c>
      <c r="F61" s="9">
        <v>0</v>
      </c>
      <c r="G61" s="19">
        <f>ROUND(E61*F61,2)</f>
        <v>0</v>
      </c>
      <c r="H61" s="19">
        <f>ROUND(E61-G61,2)</f>
        <v>7.31</v>
      </c>
    </row>
    <row r="62" spans="1:8" ht="15">
      <c r="A62" s="1" t="s">
        <v>54</v>
      </c>
      <c r="E62" s="20">
        <f>SUM(E12:E61)</f>
        <v>557.8299999999999</v>
      </c>
      <c r="G62" s="4">
        <f>SUM(G12:G61)</f>
        <v>0</v>
      </c>
      <c r="H62" s="4">
        <f>ROUND(E62-G62,2)</f>
        <v>557.83</v>
      </c>
    </row>
    <row r="63" spans="1:8" ht="15">
      <c r="A63" s="1" t="s">
        <v>55</v>
      </c>
      <c r="E63" s="20">
        <f>+E8-E62</f>
        <v>289.1700000000001</v>
      </c>
      <c r="G63" s="4">
        <f>+G8-G62</f>
        <v>0</v>
      </c>
      <c r="H63" s="4">
        <f>ROUND(E63-G63,2)</f>
        <v>289.17</v>
      </c>
    </row>
    <row r="64" ht="15">
      <c r="A64" t="s">
        <v>11</v>
      </c>
    </row>
    <row r="65" ht="15">
      <c r="A65" s="1" t="s">
        <v>56</v>
      </c>
    </row>
    <row r="66" spans="1:8" ht="15">
      <c r="A66" s="2" t="s">
        <v>47</v>
      </c>
      <c r="B66" s="2" t="s">
        <v>52</v>
      </c>
      <c r="C66" s="6">
        <v>32.93</v>
      </c>
      <c r="D66" s="2">
        <v>1</v>
      </c>
      <c r="E66" s="20">
        <f>ROUND(C66*D66,2)</f>
        <v>32.93</v>
      </c>
      <c r="F66" s="3">
        <v>0</v>
      </c>
      <c r="G66" s="20">
        <f>ROUND(E66*F66,2)</f>
        <v>0</v>
      </c>
      <c r="H66" s="20">
        <f>ROUND(E66-G66,2)</f>
        <v>32.93</v>
      </c>
    </row>
    <row r="67" spans="1:8" ht="15">
      <c r="A67" s="2" t="s">
        <v>43</v>
      </c>
      <c r="B67" s="2" t="s">
        <v>52</v>
      </c>
      <c r="C67" s="6">
        <v>47.76</v>
      </c>
      <c r="D67" s="2">
        <v>1</v>
      </c>
      <c r="E67" s="20">
        <f>ROUND(C67*D67,2)</f>
        <v>47.76</v>
      </c>
      <c r="F67" s="3">
        <v>0</v>
      </c>
      <c r="G67" s="20">
        <f>ROUND(E67*F67,2)</f>
        <v>0</v>
      </c>
      <c r="H67" s="20">
        <f>ROUND(E67-G67,2)</f>
        <v>47.76</v>
      </c>
    </row>
    <row r="68" spans="1:8" ht="15">
      <c r="A68" s="2" t="s">
        <v>45</v>
      </c>
      <c r="B68" s="2" t="s">
        <v>52</v>
      </c>
      <c r="C68" s="6">
        <v>13.5</v>
      </c>
      <c r="D68" s="2">
        <v>1</v>
      </c>
      <c r="E68" s="20">
        <f>ROUND(C68*D68,2)</f>
        <v>13.5</v>
      </c>
      <c r="F68" s="3">
        <v>0</v>
      </c>
      <c r="G68" s="20">
        <f>ROUND(E68*F68,2)</f>
        <v>0</v>
      </c>
      <c r="H68" s="20">
        <f>ROUND(E68-G68,2)</f>
        <v>13.5</v>
      </c>
    </row>
    <row r="69" spans="1:8" ht="15">
      <c r="A69" s="7" t="s">
        <v>89</v>
      </c>
      <c r="B69" s="7" t="s">
        <v>52</v>
      </c>
      <c r="C69" s="8">
        <v>53.42</v>
      </c>
      <c r="D69" s="7">
        <v>1</v>
      </c>
      <c r="E69" s="19">
        <f>ROUND(C69*D69,2)</f>
        <v>53.42</v>
      </c>
      <c r="F69" s="9">
        <v>0</v>
      </c>
      <c r="G69" s="19">
        <f>ROUND(E69*F69,2)</f>
        <v>0</v>
      </c>
      <c r="H69" s="19">
        <f>ROUND(E69-G69,2)</f>
        <v>53.42</v>
      </c>
    </row>
    <row r="70" spans="1:8" ht="15">
      <c r="A70" s="1" t="s">
        <v>57</v>
      </c>
      <c r="E70" s="20">
        <f>SUM(E66:E69)</f>
        <v>147.61</v>
      </c>
      <c r="G70" s="4">
        <f>SUM(G66:G69)</f>
        <v>0</v>
      </c>
      <c r="H70" s="4">
        <f>ROUND(E70-G70,2)</f>
        <v>147.61</v>
      </c>
    </row>
    <row r="71" spans="1:8" ht="15">
      <c r="A71" s="1" t="s">
        <v>58</v>
      </c>
      <c r="E71" s="20">
        <f>+E62+E70</f>
        <v>705.4399999999999</v>
      </c>
      <c r="G71" s="4">
        <f>+G62+G70</f>
        <v>0</v>
      </c>
      <c r="H71" s="4">
        <f>ROUND(E71-G71,2)</f>
        <v>705.44</v>
      </c>
    </row>
    <row r="72" spans="1:8" ht="15">
      <c r="A72" s="1" t="s">
        <v>59</v>
      </c>
      <c r="E72" s="20">
        <f>+E8-E71</f>
        <v>141.56000000000006</v>
      </c>
      <c r="G72" s="4">
        <f>+G8-G71</f>
        <v>0</v>
      </c>
      <c r="H72" s="4">
        <f>ROUND(E72-G72,2)</f>
        <v>141.56</v>
      </c>
    </row>
    <row r="73" ht="15">
      <c r="A73" t="s">
        <v>2</v>
      </c>
    </row>
    <row r="74" ht="15">
      <c r="A74" t="s">
        <v>80</v>
      </c>
    </row>
    <row r="76" ht="15">
      <c r="A76" s="1" t="s">
        <v>60</v>
      </c>
    </row>
    <row r="77" ht="15">
      <c r="A77" s="1" t="s">
        <v>61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Falconer</dc:creator>
  <cp:keywords/>
  <dc:description/>
  <cp:lastModifiedBy>Lawrence Falconer</cp:lastModifiedBy>
  <dcterms:created xsi:type="dcterms:W3CDTF">2016-11-03T19:03:18Z</dcterms:created>
  <dcterms:modified xsi:type="dcterms:W3CDTF">2017-10-23T13:53:24Z</dcterms:modified>
  <cp:category/>
  <cp:version/>
  <cp:contentType/>
  <cp:contentStatus/>
</cp:coreProperties>
</file>